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80" yWindow="1020" windowWidth="19320" windowHeight="8370"/>
  </bookViews>
  <sheets>
    <sheet name="Перечень" sheetId="1" r:id="rId1"/>
    <sheet name="ОИВ" sheetId="2" r:id="rId2"/>
  </sheets>
  <definedNames>
    <definedName name="Z_079212FD_42FD_4137_B6A0_262935226FF3_.wvu.FilterData" localSheetId="0" hidden="1">Перечень!$A$7:$M$7</definedName>
  </definedNames>
  <calcPr calcId="145621"/>
  <customWorkbookViews>
    <customWorkbookView name="Морозова Анастасия Сергеевна - Личное представление" guid="{079212FD-42FD-4137-B6A0-262935226FF3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H72" i="1" l="1"/>
  <c r="I72" i="1"/>
  <c r="J72" i="1"/>
  <c r="K72" i="1"/>
  <c r="L72" i="1"/>
  <c r="G34" i="1"/>
  <c r="G33" i="1"/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 l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9" i="1"/>
  <c r="G9" i="1" l="1"/>
  <c r="G10" i="1"/>
  <c r="G11" i="1"/>
  <c r="G12" i="1"/>
  <c r="G13" i="1"/>
  <c r="G14" i="1"/>
  <c r="G15" i="1"/>
  <c r="G16" i="1"/>
  <c r="G17" i="1"/>
  <c r="G72" i="1" s="1"/>
  <c r="G8" i="1"/>
</calcChain>
</file>

<file path=xl/sharedStrings.xml><?xml version="1.0" encoding="utf-8"?>
<sst xmlns="http://schemas.openxmlformats.org/spreadsheetml/2006/main" count="505" uniqueCount="256">
  <si>
    <t>№</t>
  </si>
  <si>
    <t>Всего</t>
  </si>
  <si>
    <t>Исполнитель (ОИВ РК)</t>
  </si>
  <si>
    <t>Министерство культуры, туризма и архивного дела РК</t>
  </si>
  <si>
    <t>Министерство национальной политики РК</t>
  </si>
  <si>
    <t>Министерство образования, науки и молодежной политики РК</t>
  </si>
  <si>
    <t xml:space="preserve">Министерство сельского хозяйства и потребительского рынка РК </t>
  </si>
  <si>
    <t>Министерство труда, занятости и социальной защиты РК</t>
  </si>
  <si>
    <t>Министерство физической культуры и спорта РК</t>
  </si>
  <si>
    <t>Министерство строительства и жилищно-коммунального хозяйства РК (дороги)</t>
  </si>
  <si>
    <t>Министерство экономического развития и промышленности РК</t>
  </si>
  <si>
    <t>Министерство строительства и жилищно-коммунального хозяйства РК (благоустройство)</t>
  </si>
  <si>
    <t>Министерство строительства и жилищно-коммунального хозяйства РК (ХВС)</t>
  </si>
  <si>
    <t>Министерство природных ресурсов и охраны окружающей среды РК</t>
  </si>
  <si>
    <t>Максимальная сумма субсидии на 1 проект, тыс. руб.</t>
  </si>
  <si>
    <t xml:space="preserve">Министерство труда, занятости и социальной защиты РК (доступная среда) </t>
  </si>
  <si>
    <t>Сведения об инициаторе проекта</t>
  </si>
  <si>
    <t>Объем материально-технического участия граждан, юридических лиц, индивидуальных предпринимателей</t>
  </si>
  <si>
    <t>Количество граждан, поддержавших народный проект</t>
  </si>
  <si>
    <t>Количество прямых благополучателей</t>
  </si>
  <si>
    <t>Наименование народного проекта</t>
  </si>
  <si>
    <t>Краткий перечень работ по реализации народного проекта</t>
  </si>
  <si>
    <t xml:space="preserve">Бюджет народного проекта, тыс.руб. </t>
  </si>
  <si>
    <t>Муниципальное образование</t>
  </si>
  <si>
    <t>муниципальный район (городской округ)</t>
  </si>
  <si>
    <t>городское поселение (сельское поселение)</t>
  </si>
  <si>
    <t>Республиканский бюджет Республики Коми</t>
  </si>
  <si>
    <t>Бюджет муниципального образования</t>
  </si>
  <si>
    <t>Объем средств юридических лиц, индивидуальных предпринимателей</t>
  </si>
  <si>
    <t>Объем средств граждан</t>
  </si>
  <si>
    <t xml:space="preserve">Орган исполнительной власти Республики Коми, курирующий приоритетное направление деятельности </t>
  </si>
  <si>
    <t>Направление, предусмотренное пунтом 2 Порядка (приложение № 2 к постановлению     № 252)</t>
  </si>
  <si>
    <t>КУЛЬТУРА</t>
  </si>
  <si>
    <t>ЭТНОКУЛЬНОЕ РАЗВИТИЕ</t>
  </si>
  <si>
    <t>ОБРАЗОВАНИЕ</t>
  </si>
  <si>
    <t>АГРОПРОМЫШЛЕННЫЙ КОМПЛЕКС</t>
  </si>
  <si>
    <t>ДОРОЖНАЯ ДЕЯТЕЛЬНОСТЬ</t>
  </si>
  <si>
    <t>ЗАНЯТОСТЬ</t>
  </si>
  <si>
    <t>СПОРТ</t>
  </si>
  <si>
    <t>МАЛОЕ И СРЕДНЕЕ ПРЕДПРИНИМАТЕЛЬСТВО</t>
  </si>
  <si>
    <t>БЛАГОУСТРОЙСТВО</t>
  </si>
  <si>
    <t>ИСТОЧНИКИ ХВС</t>
  </si>
  <si>
    <t>ОХРАНА ОКРУЖАЮЩЕЙ СРЕДЫ</t>
  </si>
  <si>
    <t>ДОСТУПНАЯ СРЕДА</t>
  </si>
  <si>
    <t>Приоритет каждого народного проекта         (от 1 до 3)</t>
  </si>
  <si>
    <t>сумма увеличена</t>
  </si>
  <si>
    <t>МР Усть-Вымский</t>
  </si>
  <si>
    <t>Айкино</t>
  </si>
  <si>
    <t>Ремонт  проезда между зданием Налоговой  инспекции и зоной отдыха «Отдыхаем вместе» с.Айкино</t>
  </si>
  <si>
    <t>Проведение работ по асфальтированию территории</t>
  </si>
  <si>
    <t xml:space="preserve">Благоустройство улицы Первомайская  с. Айкино
</t>
  </si>
  <si>
    <t>Работы по асфальтированию дорожного полотна</t>
  </si>
  <si>
    <t>Благоустройство улицы Северная  с.Айкино</t>
  </si>
  <si>
    <t>Гам</t>
  </si>
  <si>
    <t>Модернизация уличного освещения в д. Яг</t>
  </si>
  <si>
    <t>Монтаж уличного освещения, установка опор, светильников  и подключение к источнику питания</t>
  </si>
  <si>
    <t>Благоустройство общественной территории в центре д. Яг для проведения общественно- политических и культурно- массовых мероприятий</t>
  </si>
  <si>
    <t>Благоустройство переулка Вылиб в деревне Арабач</t>
  </si>
  <si>
    <t>Донаель</t>
  </si>
  <si>
    <t>Благоустройство ул. Новая «А» пст. Донаёль</t>
  </si>
  <si>
    <t>Модернизация уличного освещения пст.Донаель</t>
  </si>
  <si>
    <t>Жешарт</t>
  </si>
  <si>
    <t>Установка универсальной детской площадки с элементами благоустройства по ул. Дачная пгт. Жешарт»</t>
  </si>
  <si>
    <t>Ремонт асфальтового покрытия с устройством двух искусственных неровностей перед МБУ «Жешартский дом культуры «Дружба» филиал Лесобазовкский дом культуры</t>
  </si>
  <si>
    <t>Обустройство пешеходного тротуара и зоны парковки перед зданием поликлиники в пгт. Жешарт, ул. Гагарина, д. 8</t>
  </si>
  <si>
    <t>Благоустройство спортивной атлетической площадки около МБОУ «Средняя общеобразовательная школа №3» пгт. Жешарт</t>
  </si>
  <si>
    <t>Ремонт дороги по улицам Кедровой и Юности пгт. Жешарт от съезда с автодороги Айкино-Яренск с отсыпкой щебнем</t>
  </si>
  <si>
    <t>Илья- Шор</t>
  </si>
  <si>
    <t>Благоустройство улицы Школьная от дома 1 до дома 31 (местечко Ончипиорд)</t>
  </si>
  <si>
    <t>Кожмудор</t>
  </si>
  <si>
    <t>Межег</t>
  </si>
  <si>
    <t>Благоустройство ул. Школьная д.3,4,5 пст. Казлук</t>
  </si>
  <si>
    <t>Модернизация уличного освещения пст. Казлук</t>
  </si>
  <si>
    <t>Микунь</t>
  </si>
  <si>
    <t>Обустройство автобусных остановок возле МКД №15 по ул. Советской, №19 по ул. Советской, № 18 по ул. Пионерской</t>
  </si>
  <si>
    <t>Обустройство  пешеходного перехода между МКД №62 по ул. Ленина и №63 по ул.Пионерской</t>
  </si>
  <si>
    <t>Усть-Вымь</t>
  </si>
  <si>
    <t>Благоустройство улицы Совхозная в с. Усть-Вымь</t>
  </si>
  <si>
    <t>Реконструкция системы уличного освещения улиц СП Усть-Вымь</t>
  </si>
  <si>
    <t>Студенец</t>
  </si>
  <si>
    <t>Благоустройство улиц Наьережная, Гаражная п. Студенец</t>
  </si>
  <si>
    <t>Благоустройство подъезда к кладбищу в д. Вогваздино</t>
  </si>
  <si>
    <t>Ремонт тротуара вдоль автомобильной дороги общего пользования мсетного значения" По г.Микунь на участке 0+000-км 0+270"</t>
  </si>
  <si>
    <t>Ремонт крыльца с устройством противоскользящего покрытия здания центральной библиотеки им.П.Сорокина в с.Айкино</t>
  </si>
  <si>
    <t>Обустройство пандуса и ремонт крыльца в ДК пст. Казлук</t>
  </si>
  <si>
    <t>Создание условий для посещений МБУ кинотеатр «Современник» пгт. Жешарт людьми с инвалидность «Доступная среда»</t>
  </si>
  <si>
    <t>Благоустройство территории кладбища пст.Илья-Шор</t>
  </si>
  <si>
    <t>Илья-Шор</t>
  </si>
  <si>
    <t>Обустройство зоны отдыха-(строительство сцены) в центре п. Студенец</t>
  </si>
  <si>
    <t>Мадмас</t>
  </si>
  <si>
    <t>Приобретение и установка спортивной площадки по ул. Березовая п. Мадмас</t>
  </si>
  <si>
    <t>Приобретение и установка элементов  спортивной площадки</t>
  </si>
  <si>
    <t>Приобретение и установка элементов монументально-декоративного оформления  «Парк Победы» по ул. Центральная с.Кожмудор</t>
  </si>
  <si>
    <t>Герметизация швов здания МБОУ «Детский сад №1 комбинированного вида» пгт. Жешарт</t>
  </si>
  <si>
    <t>Вежайка</t>
  </si>
  <si>
    <t>Приобретение и установка детской игровой площадки в с. Усть-Вымь</t>
  </si>
  <si>
    <t>Приобретение и установка элементов  детской  площадки</t>
  </si>
  <si>
    <t>Приобретение и установка универсальной детской площадки в п. Вежайка</t>
  </si>
  <si>
    <t>Ремонт потолка в фойе здания и установка дополнительного отопления в Доме Культуры п. Мадмас</t>
  </si>
  <si>
    <t>Ремонт пожарной лестницы и пожарного выхода ДК в пст. Казлук</t>
  </si>
  <si>
    <t>Ремонт кровли  филиала «Семуковский народный Дом» МБУ «МЦДК»</t>
  </si>
  <si>
    <t>Ремонт пола и потолка в библиотеке пст. Донаёль</t>
  </si>
  <si>
    <t>Проведение электромонтажных работ в здании Народного Дома д. Вездино</t>
  </si>
  <si>
    <t>Установка быстровозводимого здания с фундаментом мелкого заглубления, предназначенный для закупки и хранения сельскохозяйственных продуктов у населения района</t>
  </si>
  <si>
    <t>Приобретение установка окон</t>
  </si>
  <si>
    <t>Теплые окна- 2 этап (Монтаж и установка оконных блоков в МБОУ «Средняя общеобразовательная школа им. Дм. Батиева» с. Гам)</t>
  </si>
  <si>
    <t>Замена системы электроснабжения в здании МБДОУ «Детский сад» пст. Илья-Шор</t>
  </si>
  <si>
    <t>Ремонт кровли здания  МБДОУ «Детский сад» пст. Илья-Шор</t>
  </si>
  <si>
    <t>Замена оконных блоков в МБОУ «СОШ» с.Айкино</t>
  </si>
  <si>
    <t>Замена деревянных оконных блоков на стеклопакеты в МБДОУ «Детский сад №2 комбинированного вида» пгт. Жешарт</t>
  </si>
  <si>
    <t>Замена оконных блоков в зданиях с пребыванием детей по ул. А. Макарова, д. 37В (дошкольные группы), ул. А. Макарова, д. 37Б (Школа) пгт. Жешарт</t>
  </si>
  <si>
    <t>Замена системы электроснабжения  в здании МБДОУ «Детский сад» пст. Донаёль</t>
  </si>
  <si>
    <t>Благоустройство территории МБДОУ «Детский сад» с. Усть-Вымь</t>
  </si>
  <si>
    <t>Замена оконных блоков в  МБОУ «Средняя образовательная школа» с. Усть-Вымь</t>
  </si>
  <si>
    <t>Замена оконных блоков в МБДОУ «Детский сад №2» г. Микунь</t>
  </si>
  <si>
    <t>Межрайонный фестиваль коми песни «Коми сьыланкывлон ловья» (Живая нить коми песни)</t>
  </si>
  <si>
    <t>Ремонт полов, обшивка стен и замена кровли крыши МАУ «Усть-Вымспорткомплекс «Мадмасский»</t>
  </si>
  <si>
    <t xml:space="preserve">Ремонт кровли ФОЗ- центра и лыжной базы с. Айкино </t>
  </si>
  <si>
    <t>Обустройство спортивной площадки с уличными тренажерами в городском парке</t>
  </si>
  <si>
    <t>Итого</t>
  </si>
  <si>
    <t>х</t>
  </si>
  <si>
    <t>Замена проводов, светильников, установка дополнительных опор освещения</t>
  </si>
  <si>
    <t xml:space="preserve">Ремонт крыльца, козырька и парапета </t>
  </si>
  <si>
    <t>Ззамена электропроводки, замена  освещения на светодиодное, монтаж системы  отопления</t>
  </si>
  <si>
    <t>Замена  кровли крыши на металлопрофиль, демонтаж старой кровли, установка ограждений на крышу</t>
  </si>
  <si>
    <t>Безвозмездный труд граждан по очистке территории вдоль уличной дорожной сети от  кустарниковой растительности</t>
  </si>
  <si>
    <t>Багаев Казбек Тимофеевич</t>
  </si>
  <si>
    <t>нет</t>
  </si>
  <si>
    <t>Бирюкова Елена Николаевна</t>
  </si>
  <si>
    <t>Костина Татьяна Витальевна</t>
  </si>
  <si>
    <t>Семукова Анна Владимировна</t>
  </si>
  <si>
    <t>Измайлова Елена Александровна, Кузьмич Юлия, Микова Ольга, Каралаш Н</t>
  </si>
  <si>
    <t>Мартынец Мирослава Владимировна</t>
  </si>
  <si>
    <t>Грохольская Тамара Николаевна</t>
  </si>
  <si>
    <t>Пономарев Борис Серафимович</t>
  </si>
  <si>
    <t>Работы по планировке общественной территории в центре д. Яг и отсыпке щебнем, укладка брусчатки, установка скамеек</t>
  </si>
  <si>
    <t>Планировка улицы, грейдирование и отсыпка щебнем</t>
  </si>
  <si>
    <t>Граждане - скашивание кустов вдоль обочин,ИП - вывозка веток, мусора</t>
  </si>
  <si>
    <t xml:space="preserve">Пирожников Александр Васильевич </t>
  </si>
  <si>
    <t>Граждане - скашивание травы и уцстарников,ИП - вывозка веток, мусора</t>
  </si>
  <si>
    <t>Коняев Евгений Модестович</t>
  </si>
  <si>
    <t>Малафиева Татьяна Юрьевна</t>
  </si>
  <si>
    <t>Адамова Галина Васильевна</t>
  </si>
  <si>
    <t xml:space="preserve">Работы по выравниванию грейдером дорожного полотна, обустроить  водопропускные канавы и трубу, отсыпать щебнем </t>
  </si>
  <si>
    <t xml:space="preserve">Замена опор уличного освещения, замена ламп на энергосберегающие </t>
  </si>
  <si>
    <t>Работы по замене и утеплению потолка, замена полов</t>
  </si>
  <si>
    <t xml:space="preserve">Замена проводки, системы освещения в полном соответствии с нормативами ПУЭ и СНИП </t>
  </si>
  <si>
    <t>Граждане - скашивание травы и кустов вдоль обочин, ИП - вывозка мусора</t>
  </si>
  <si>
    <t>Путятина Надежда  Станиславовна</t>
  </si>
  <si>
    <t>Прохоренко Сергей Михайлович</t>
  </si>
  <si>
    <t>Алексеева Людмила Васильевна</t>
  </si>
  <si>
    <t xml:space="preserve">Демонтаж старых МАФ, выполнить работы по планировке и отсыпке территории, приобрести и выполнить монтаж элементов детской площадки </t>
  </si>
  <si>
    <t xml:space="preserve">Работы фрезировке старого асфальтового покрытия, проведение работ по планировке территории для укладки асфасльбетона </t>
  </si>
  <si>
    <t>Уборка территории (вырубка кустарника) подготовка основания для укладки брусчатки, выполнить работы по укладке брусчатки и бордюрного камня</t>
  </si>
  <si>
    <t>Работы по расчистке территории от мусора и кустарника, очистить поверхность от нарастания грунта, приобрести и установить спортивные элементы</t>
  </si>
  <si>
    <t>Провести работы по планировке, грейдированнию и отсыпке щебнем</t>
  </si>
  <si>
    <t>Работы проектированию пандуса, приобрести материалы для выполнения работ, произвести монтаж оборудования</t>
  </si>
  <si>
    <t xml:space="preserve">Работы вскрытию бетонной штукатурки, приобрести уплотнитель и герметик для герметизации швов </t>
  </si>
  <si>
    <t>Демонтаж старых, ветхих оконных блоков на современные энергоэффективные ПВХ-блоки</t>
  </si>
  <si>
    <t>Провести работы демонтажу старой потолочной системы, закупить материалы потолка, светильники и произвести монтаж</t>
  </si>
  <si>
    <t>Батиева Татьяна Викторовна</t>
  </si>
  <si>
    <t>Касаткина Ирина Николаевна</t>
  </si>
  <si>
    <t>Сухарева Лариса Андреевна</t>
  </si>
  <si>
    <t>Ладанов Сергей Михайлович</t>
  </si>
  <si>
    <t>Лопушкова Светлана Альбертовна</t>
  </si>
  <si>
    <t>Овчинникова Тамара Ивановна</t>
  </si>
  <si>
    <t>Минина Татьяна Вениаминовна</t>
  </si>
  <si>
    <t>Сямтомова Елена Владимировна</t>
  </si>
  <si>
    <t>Попова Ирина Николаевна</t>
  </si>
  <si>
    <t>Работы по выравниванию грейдером дорожного полотна, обустроить  водопропускные канавы и трубу, отсыпать щебнем</t>
  </si>
  <si>
    <t xml:space="preserve">Планировка подъездного пути, отсыпка щебнем,  окювечивание проезжей части подъезда и очистка территории для захоронений от растительности </t>
  </si>
  <si>
    <t>Замена проводки, системы освещения в полном соответствии с нормативами ПУЭ и СНИП,</t>
  </si>
  <si>
    <t>Ремонт стропильной системы и покрытие металлочерепицей</t>
  </si>
  <si>
    <t>Тавровецкий Кирилл Романович</t>
  </si>
  <si>
    <t>Познянский Константин Васильевич</t>
  </si>
  <si>
    <t>Гусенко Надежда Степановна</t>
  </si>
  <si>
    <t>Тырина Екатерина Леонидовна</t>
  </si>
  <si>
    <t>Тырин Николай Александрович</t>
  </si>
  <si>
    <t>Граждане – уборка мусора</t>
  </si>
  <si>
    <t>Планировка территории пляжа, отсыпка речным песком, приобретение и установка грибков, скамеек, оборудование площадки для пляжного волейбола</t>
  </si>
  <si>
    <t>Работы по ремонту улицы с переходным покрытием</t>
  </si>
  <si>
    <t>Приобретение и установка МДИ «Парк Победы»</t>
  </si>
  <si>
    <t>Работы по замене обрешетки крыши, покрытие крыши профнастилом, установке  водосливного оборудования, установка снегозадержателей и  снегорассекателей</t>
  </si>
  <si>
    <t>Приобретение и установка конструкции здания</t>
  </si>
  <si>
    <t>Организация праздника</t>
  </si>
  <si>
    <t>Туркин Василий Васильевич</t>
  </si>
  <si>
    <t>Безвозмездный труд граждан, волонтеров по расчистке канав от кустарниковой растительности, мусора</t>
  </si>
  <si>
    <t>Козлов Василий Иванович</t>
  </si>
  <si>
    <t>Тринц Любовь Аркадьевна</t>
  </si>
  <si>
    <t>Ростов Алексей Иванович</t>
  </si>
  <si>
    <t>Лютоева Еликонида Николаевна</t>
  </si>
  <si>
    <t>Пуляшкина Анна Николаевна</t>
  </si>
  <si>
    <t>Граждане - предоставление  лакокрасочных материалов. Предоставление техники для вывозки мусора</t>
  </si>
  <si>
    <t>Работы по выравниванию грейдером дорожного полотна, отсыпать щебнем</t>
  </si>
  <si>
    <t>Работы по замене кабеля, замене ламп на энергосберегающие</t>
  </si>
  <si>
    <t xml:space="preserve">Гаврюченко Ольга Федоровна </t>
  </si>
  <si>
    <t>Скашивание травы, предоставление техники</t>
  </si>
  <si>
    <t>Манакова Зинаида Александровна</t>
  </si>
  <si>
    <t>Скашивание травы, кустов,уборка мусора предоставление техники для вывозки мусора</t>
  </si>
  <si>
    <t>Гештень Нина Петровна</t>
  </si>
  <si>
    <t>Демонтаж и установка двух пожарных лестниц и замена деревянных дверей на  огнестойкие</t>
  </si>
  <si>
    <t>Каракчиева Александра Петровна</t>
  </si>
  <si>
    <t xml:space="preserve">Бурение и установка скважины, благоустройство территории </t>
  </si>
  <si>
    <t>Гулынина Елена Вячеславовна</t>
  </si>
  <si>
    <t>Приобретение и установка автобусной установки, благоустройство территории</t>
  </si>
  <si>
    <r>
      <rPr>
        <sz val="7"/>
        <color rgb="FF000000"/>
        <rFont val="Times New Roman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>Звонкова Лидия Николаевна</t>
    </r>
  </si>
  <si>
    <t>Обустройсмтво пешеходного перехода недостающими средствами пешеходного перехода</t>
  </si>
  <si>
    <t>Мельник Андрей Леонидович</t>
  </si>
  <si>
    <t>Пооведение работ по асфальтированию</t>
  </si>
  <si>
    <t>Соловьева Надежда Владимировна;</t>
  </si>
  <si>
    <t>Маланчук Ирина Александровна</t>
  </si>
  <si>
    <t>Приобретение и установка уличных тренажеров и благоустройство территории</t>
  </si>
  <si>
    <t>Приобретение и установка  пластиковых окон</t>
  </si>
  <si>
    <t>Бобин Евгений Викторович</t>
  </si>
  <si>
    <t>Работы по асфальтированию УДС</t>
  </si>
  <si>
    <t>Работы по замене столбов освещения, установке новых опор, установке и замене светодиодных светильников</t>
  </si>
  <si>
    <t>Работы по асфальтированию дорожек</t>
  </si>
  <si>
    <t>Беляева Татьяна Сергеевна.</t>
  </si>
  <si>
    <t>Нечаева Анна Владимировна</t>
  </si>
  <si>
    <t>Козлова Наталья Васильевна</t>
  </si>
  <si>
    <t>Козлова Ирина Валерьяновна</t>
  </si>
  <si>
    <t>Шашева Ирина Олеговна</t>
  </si>
  <si>
    <t xml:space="preserve">Работы по выравниванию грейдером дорожного полотна, обустроить водопропускные канавы, отсыпать щебнем </t>
  </si>
  <si>
    <t>Канев Павел Владимирович</t>
  </si>
  <si>
    <t>Юзова Юлия Владимировна</t>
  </si>
  <si>
    <r>
      <t>С</t>
    </r>
    <r>
      <rPr>
        <sz val="12"/>
        <color indexed="8"/>
        <rFont val="Times New Roman"/>
        <family val="1"/>
        <charset val="204"/>
      </rPr>
      <t xml:space="preserve">троительство сцены, благоустройство территории </t>
    </r>
  </si>
  <si>
    <t>Мастюгиа Екатерина Алексеевна</t>
  </si>
  <si>
    <t>Козлова Надежда Николаевна</t>
  </si>
  <si>
    <t>Провести работы замене полов, утеплению стен</t>
  </si>
  <si>
    <t>Тимофеева Зоя Степановна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</si>
  <si>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Мельник Андрей Леонидович;</t>
    </r>
  </si>
  <si>
    <t>Работы по обшивке  потолка гипсокартоном, покраске, утеплении и установке дополнительного отопления</t>
  </si>
  <si>
    <t>Шурупова Людмила Валентиновна</t>
  </si>
  <si>
    <t>Петрова Инесса Юрьевна</t>
  </si>
  <si>
    <t>Соловей Дмитрий Васильевич</t>
  </si>
  <si>
    <t>Трудоустроено 1 человек, приемщик  продукции</t>
  </si>
  <si>
    <t>Граждане - уборка мусора, предоставление краски. Трудоустроено 3 безработных граждан</t>
  </si>
  <si>
    <t>Трудоустроено 3 безработных граждан</t>
  </si>
  <si>
    <t>Ремонт участков автомобильной дороги общего пользования местного значения «Обход мкр.Надежда» (ремонт картами)</t>
  </si>
  <si>
    <r>
      <t>Ремонт участков автомобильной дороги общего пользования местного значения «По с.Айкино»</t>
    </r>
    <r>
      <rPr>
        <sz val="13"/>
        <color theme="1"/>
        <rFont val="Calibri"/>
        <family val="2"/>
        <charset val="204"/>
        <scheme val="minor"/>
      </rPr>
      <t xml:space="preserve"> </t>
    </r>
    <r>
      <rPr>
        <sz val="13"/>
        <color theme="1"/>
        <rFont val="Times New Roman"/>
        <family val="1"/>
        <charset val="204"/>
      </rPr>
      <t>(ремонт картами)</t>
    </r>
  </si>
  <si>
    <t>Работы по ремонту участков дороги картами,</t>
  </si>
  <si>
    <t>Лютоев Василий Мисаилович</t>
  </si>
  <si>
    <t>Димова Татьяна  Устиновна</t>
  </si>
  <si>
    <t>Приложение к Постановлению администрации МР "Усть-Вымский" от 03.06.2022г. № 452</t>
  </si>
  <si>
    <t>Перечень одобренных народных проектов на 2023 год МО МР "Усть- Вымский "</t>
  </si>
  <si>
    <t>Обустройство источника холодного водоснабжения (скважина) по ул. Гаражная между домами № 18-20 в п. Студенец</t>
  </si>
  <si>
    <t>Обустройство источника холодного водоснабжения ( скважина) для нужд жителей села Межег</t>
  </si>
  <si>
    <t>Замена деревянных оконных блоков на стеклопакеты в помещениях спортивных залов здания "Центра спорта и туризма г. Микунь</t>
  </si>
  <si>
    <t>Ремонт потолка и замена окон в помещении атлетического зала «СК Жешарт</t>
  </si>
  <si>
    <t>Обустройство места  массового отдыха граждан вблизи водного объекта ( Илья-Шорский пруд)</t>
  </si>
  <si>
    <t xml:space="preserve">Реконструкция и строительство уличного освещения на территории села Айкино   </t>
  </si>
  <si>
    <t>Ремонт тротуара вдоль автомобильной дороги общего пользования местного значения По г.Микунь на участке 1+272км 1+434"</t>
  </si>
  <si>
    <t>Благоустройство улиц  Советская, Набережная пст. Илья-Шор</t>
  </si>
  <si>
    <t>Обустройство  входной группы для маломобильных групп в музее и городской библиотеке г. Микунь</t>
  </si>
  <si>
    <t>Ремонт входной группы снаружи и внутри</t>
  </si>
  <si>
    <t>Работы по ремонту крыльца с противоскользящим покрытием и обустройство пандуса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</si>
</sst>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2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/>
    <xf numFmtId="0" fontId="2" fillId="0" borderId="5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vertical="top" readingOrder="1"/>
    </xf>
    <xf numFmtId="0" fontId="17" fillId="0" borderId="1" xfId="0" applyFont="1" applyBorder="1" applyAlignment="1">
      <alignment horizontal="left" vertical="center" wrapText="1" readingOrder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 readingOrder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 readingOrder="1"/>
    </xf>
    <xf numFmtId="0" fontId="18" fillId="0" borderId="1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72"/>
  <sheetViews>
    <sheetView tabSelected="1" topLeftCell="E60" zoomScaleNormal="100" workbookViewId="0">
      <selection activeCell="R64" sqref="R64"/>
    </sheetView>
  </sheetViews>
  <sheetFormatPr defaultColWidth="9.140625" defaultRowHeight="20.25" outlineLevelCol="1" x14ac:dyDescent="0.25"/>
  <cols>
    <col min="1" max="1" width="5.140625" style="1" customWidth="1"/>
    <col min="2" max="4" width="18.42578125" style="3" customWidth="1"/>
    <col min="5" max="5" width="25.42578125" style="3" customWidth="1"/>
    <col min="6" max="6" width="17.5703125" style="1" customWidth="1"/>
    <col min="7" max="7" width="14.42578125" style="1" customWidth="1"/>
    <col min="8" max="8" width="19.42578125" style="1" customWidth="1" outlineLevel="1"/>
    <col min="9" max="9" width="19.7109375" style="1" customWidth="1" outlineLevel="1"/>
    <col min="10" max="10" width="14" style="1" customWidth="1" outlineLevel="1"/>
    <col min="11" max="11" width="20.42578125" style="4" customWidth="1" outlineLevel="1"/>
    <col min="12" max="12" width="14.140625" style="1" customWidth="1" outlineLevel="1"/>
    <col min="13" max="13" width="16.140625" style="1" customWidth="1"/>
    <col min="14" max="14" width="16.140625" style="4" customWidth="1"/>
    <col min="15" max="15" width="24.28515625" style="4" customWidth="1"/>
    <col min="16" max="16" width="17.85546875" style="1" customWidth="1"/>
    <col min="17" max="17" width="16.42578125" style="1" customWidth="1"/>
    <col min="18" max="18" width="11.7109375" style="1" customWidth="1"/>
    <col min="19" max="16384" width="9.140625" style="1"/>
  </cols>
  <sheetData>
    <row r="1" spans="1:17" s="4" customFormat="1" ht="40.5" customHeight="1" x14ac:dyDescent="0.25">
      <c r="B1" s="3"/>
      <c r="C1" s="3"/>
      <c r="D1" s="3"/>
      <c r="E1" s="3"/>
      <c r="O1" s="75" t="s">
        <v>243</v>
      </c>
      <c r="P1" s="75"/>
      <c r="Q1" s="75"/>
    </row>
    <row r="2" spans="1:17" s="4" customFormat="1" ht="11.25" customHeight="1" x14ac:dyDescent="0.25">
      <c r="B2" s="3"/>
      <c r="C2" s="3"/>
      <c r="D2" s="3"/>
      <c r="E2" s="3"/>
    </row>
    <row r="3" spans="1:17" s="4" customFormat="1" ht="11.25" customHeight="1" x14ac:dyDescent="0.25">
      <c r="B3" s="3"/>
      <c r="C3" s="3"/>
      <c r="D3" s="3"/>
      <c r="E3" s="3"/>
    </row>
    <row r="4" spans="1:17" ht="48" customHeight="1" x14ac:dyDescent="0.25">
      <c r="A4" s="77" t="s">
        <v>244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7" ht="30.75" customHeight="1" x14ac:dyDescent="0.25">
      <c r="A5" s="70" t="s">
        <v>0</v>
      </c>
      <c r="B5" s="78" t="s">
        <v>23</v>
      </c>
      <c r="C5" s="79"/>
      <c r="D5" s="67" t="s">
        <v>20</v>
      </c>
      <c r="E5" s="80" t="s">
        <v>30</v>
      </c>
      <c r="F5" s="67" t="s">
        <v>21</v>
      </c>
      <c r="G5" s="67" t="s">
        <v>22</v>
      </c>
      <c r="H5" s="67"/>
      <c r="I5" s="69"/>
      <c r="J5" s="69"/>
      <c r="K5" s="69"/>
      <c r="L5" s="67"/>
      <c r="M5" s="67" t="s">
        <v>18</v>
      </c>
      <c r="N5" s="67" t="s">
        <v>19</v>
      </c>
      <c r="O5" s="67" t="s">
        <v>17</v>
      </c>
      <c r="P5" s="67" t="s">
        <v>16</v>
      </c>
      <c r="Q5" s="67" t="s">
        <v>44</v>
      </c>
    </row>
    <row r="6" spans="1:17" s="2" customFormat="1" ht="48.75" customHeight="1" x14ac:dyDescent="0.25">
      <c r="A6" s="71"/>
      <c r="B6" s="73" t="s">
        <v>24</v>
      </c>
      <c r="C6" s="73" t="s">
        <v>25</v>
      </c>
      <c r="D6" s="67"/>
      <c r="E6" s="80"/>
      <c r="F6" s="67"/>
      <c r="G6" s="67" t="s">
        <v>1</v>
      </c>
      <c r="H6" s="81" t="s">
        <v>26</v>
      </c>
      <c r="I6" s="68" t="s">
        <v>27</v>
      </c>
      <c r="J6" s="68"/>
      <c r="K6" s="67" t="s">
        <v>28</v>
      </c>
      <c r="L6" s="67" t="s">
        <v>29</v>
      </c>
      <c r="M6" s="67"/>
      <c r="N6" s="67"/>
      <c r="O6" s="67"/>
      <c r="P6" s="67"/>
      <c r="Q6" s="76"/>
    </row>
    <row r="7" spans="1:17" ht="63.75" customHeight="1" x14ac:dyDescent="0.25">
      <c r="A7" s="72"/>
      <c r="B7" s="74"/>
      <c r="C7" s="74"/>
      <c r="D7" s="67"/>
      <c r="E7" s="80"/>
      <c r="F7" s="67"/>
      <c r="G7" s="67"/>
      <c r="H7" s="81"/>
      <c r="I7" s="44" t="s">
        <v>24</v>
      </c>
      <c r="J7" s="44" t="s">
        <v>25</v>
      </c>
      <c r="K7" s="67"/>
      <c r="L7" s="67"/>
      <c r="M7" s="67"/>
      <c r="N7" s="67"/>
      <c r="O7" s="67"/>
      <c r="P7" s="67"/>
      <c r="Q7" s="76"/>
    </row>
    <row r="8" spans="1:17" ht="110.25" x14ac:dyDescent="0.25">
      <c r="A8" s="52">
        <v>1</v>
      </c>
      <c r="B8" s="59" t="s">
        <v>46</v>
      </c>
      <c r="C8" s="41" t="s">
        <v>47</v>
      </c>
      <c r="D8" s="60" t="s">
        <v>250</v>
      </c>
      <c r="E8" s="23" t="s">
        <v>11</v>
      </c>
      <c r="F8" s="45" t="s">
        <v>121</v>
      </c>
      <c r="G8" s="11">
        <f>SUM(H8:L8)</f>
        <v>2251</v>
      </c>
      <c r="H8" s="11">
        <v>2000</v>
      </c>
      <c r="I8" s="11">
        <v>0</v>
      </c>
      <c r="J8" s="11">
        <v>225</v>
      </c>
      <c r="K8" s="11">
        <v>1</v>
      </c>
      <c r="L8" s="11">
        <v>25</v>
      </c>
      <c r="M8" s="25">
        <v>82</v>
      </c>
      <c r="N8" s="25">
        <v>2500</v>
      </c>
      <c r="O8" s="45" t="s">
        <v>125</v>
      </c>
      <c r="P8" s="45" t="s">
        <v>126</v>
      </c>
      <c r="Q8" s="43">
        <v>3</v>
      </c>
    </row>
    <row r="9" spans="1:17" ht="132" x14ac:dyDescent="0.25">
      <c r="A9" s="64">
        <v>2</v>
      </c>
      <c r="B9" s="59" t="s">
        <v>46</v>
      </c>
      <c r="C9" s="23" t="s">
        <v>47</v>
      </c>
      <c r="D9" s="29" t="s">
        <v>48</v>
      </c>
      <c r="E9" s="23" t="s">
        <v>11</v>
      </c>
      <c r="F9" s="27" t="s">
        <v>49</v>
      </c>
      <c r="G9" s="11">
        <f t="shared" ref="G9:G19" si="0">SUM(H9:L9)</f>
        <v>2251</v>
      </c>
      <c r="H9" s="11">
        <v>2000</v>
      </c>
      <c r="I9" s="11">
        <v>0</v>
      </c>
      <c r="J9" s="11">
        <v>225</v>
      </c>
      <c r="K9" s="11">
        <v>1</v>
      </c>
      <c r="L9" s="11">
        <v>25</v>
      </c>
      <c r="M9" s="25">
        <v>64</v>
      </c>
      <c r="N9" s="25">
        <v>3000</v>
      </c>
      <c r="O9" s="25" t="s">
        <v>127</v>
      </c>
      <c r="P9" s="45" t="s">
        <v>128</v>
      </c>
      <c r="Q9" s="43">
        <v>1</v>
      </c>
    </row>
    <row r="10" spans="1:17" ht="82.5" customHeight="1" x14ac:dyDescent="0.25">
      <c r="A10" s="64">
        <v>3</v>
      </c>
      <c r="B10" s="59" t="s">
        <v>46</v>
      </c>
      <c r="C10" s="23" t="s">
        <v>47</v>
      </c>
      <c r="D10" s="6" t="s">
        <v>50</v>
      </c>
      <c r="E10" s="23" t="s">
        <v>11</v>
      </c>
      <c r="F10" s="30" t="s">
        <v>51</v>
      </c>
      <c r="G10" s="11">
        <f t="shared" si="0"/>
        <v>2251</v>
      </c>
      <c r="H10" s="11">
        <v>2000</v>
      </c>
      <c r="I10" s="11">
        <v>0</v>
      </c>
      <c r="J10" s="11">
        <v>225</v>
      </c>
      <c r="K10" s="11">
        <v>1</v>
      </c>
      <c r="L10" s="11">
        <v>25</v>
      </c>
      <c r="M10" s="25">
        <v>57</v>
      </c>
      <c r="N10" s="25">
        <v>1800</v>
      </c>
      <c r="O10" s="7" t="s">
        <v>127</v>
      </c>
      <c r="P10" s="27" t="s">
        <v>129</v>
      </c>
      <c r="Q10" s="43">
        <v>2</v>
      </c>
    </row>
    <row r="11" spans="1:17" ht="94.5" x14ac:dyDescent="0.25">
      <c r="A11" s="64">
        <v>4</v>
      </c>
      <c r="B11" s="59" t="s">
        <v>46</v>
      </c>
      <c r="C11" s="23" t="s">
        <v>47</v>
      </c>
      <c r="D11" s="28" t="s">
        <v>52</v>
      </c>
      <c r="E11" s="23" t="s">
        <v>11</v>
      </c>
      <c r="F11" s="30" t="s">
        <v>51</v>
      </c>
      <c r="G11" s="11">
        <f t="shared" si="0"/>
        <v>2251</v>
      </c>
      <c r="H11" s="11">
        <v>2000</v>
      </c>
      <c r="I11" s="11">
        <v>0</v>
      </c>
      <c r="J11" s="11">
        <v>225</v>
      </c>
      <c r="K11" s="11">
        <v>1</v>
      </c>
      <c r="L11" s="11">
        <v>25</v>
      </c>
      <c r="M11" s="25">
        <v>60</v>
      </c>
      <c r="N11" s="25">
        <v>1800</v>
      </c>
      <c r="O11" s="7" t="s">
        <v>127</v>
      </c>
      <c r="P11" s="27" t="s">
        <v>130</v>
      </c>
      <c r="Q11" s="43">
        <v>1</v>
      </c>
    </row>
    <row r="12" spans="1:17" ht="126" x14ac:dyDescent="0.25">
      <c r="A12" s="5">
        <v>5</v>
      </c>
      <c r="B12" s="24" t="s">
        <v>46</v>
      </c>
      <c r="C12" s="23" t="s">
        <v>53</v>
      </c>
      <c r="D12" s="29" t="s">
        <v>54</v>
      </c>
      <c r="E12" s="23" t="s">
        <v>11</v>
      </c>
      <c r="F12" s="45" t="s">
        <v>55</v>
      </c>
      <c r="G12" s="11">
        <f t="shared" si="0"/>
        <v>2251</v>
      </c>
      <c r="H12" s="11">
        <v>2000</v>
      </c>
      <c r="I12" s="11">
        <v>0</v>
      </c>
      <c r="J12" s="11">
        <v>225</v>
      </c>
      <c r="K12" s="11">
        <v>1</v>
      </c>
      <c r="L12" s="11">
        <v>25</v>
      </c>
      <c r="M12" s="25">
        <v>8</v>
      </c>
      <c r="N12" s="25">
        <v>250</v>
      </c>
      <c r="O12" s="45" t="s">
        <v>137</v>
      </c>
      <c r="P12" s="45" t="s">
        <v>138</v>
      </c>
      <c r="Q12" s="43">
        <v>1</v>
      </c>
    </row>
    <row r="13" spans="1:17" ht="165" x14ac:dyDescent="0.25">
      <c r="A13" s="5">
        <v>6</v>
      </c>
      <c r="B13" s="24" t="s">
        <v>46</v>
      </c>
      <c r="C13" s="23" t="s">
        <v>53</v>
      </c>
      <c r="D13" s="29" t="s">
        <v>56</v>
      </c>
      <c r="E13" s="23" t="s">
        <v>11</v>
      </c>
      <c r="F13" s="45" t="s">
        <v>135</v>
      </c>
      <c r="G13" s="11">
        <f t="shared" si="0"/>
        <v>2251</v>
      </c>
      <c r="H13" s="11">
        <v>2000</v>
      </c>
      <c r="I13" s="11">
        <v>0</v>
      </c>
      <c r="J13" s="11">
        <v>225</v>
      </c>
      <c r="K13" s="11">
        <v>1</v>
      </c>
      <c r="L13" s="11">
        <v>25</v>
      </c>
      <c r="M13" s="25">
        <v>8</v>
      </c>
      <c r="N13" s="25">
        <v>250</v>
      </c>
      <c r="O13" s="45" t="s">
        <v>139</v>
      </c>
      <c r="P13" s="46" t="s">
        <v>140</v>
      </c>
      <c r="Q13" s="43">
        <v>2</v>
      </c>
    </row>
    <row r="14" spans="1:17" ht="94.5" x14ac:dyDescent="0.25">
      <c r="A14" s="5">
        <v>7</v>
      </c>
      <c r="B14" s="24" t="s">
        <v>46</v>
      </c>
      <c r="C14" s="23" t="s">
        <v>53</v>
      </c>
      <c r="D14" s="29" t="s">
        <v>57</v>
      </c>
      <c r="E14" s="23" t="s">
        <v>11</v>
      </c>
      <c r="F14" s="45" t="s">
        <v>136</v>
      </c>
      <c r="G14" s="11">
        <f t="shared" si="0"/>
        <v>2251</v>
      </c>
      <c r="H14" s="11">
        <v>2000</v>
      </c>
      <c r="I14" s="11">
        <v>0</v>
      </c>
      <c r="J14" s="11">
        <v>225</v>
      </c>
      <c r="K14" s="11">
        <v>1</v>
      </c>
      <c r="L14" s="11">
        <v>25</v>
      </c>
      <c r="M14" s="25">
        <v>8</v>
      </c>
      <c r="N14" s="25">
        <v>85</v>
      </c>
      <c r="O14" s="7" t="s">
        <v>127</v>
      </c>
      <c r="P14" s="45" t="s">
        <v>141</v>
      </c>
      <c r="Q14" s="43">
        <v>1</v>
      </c>
    </row>
    <row r="15" spans="1:17" ht="157.5" x14ac:dyDescent="0.25">
      <c r="A15" s="5">
        <v>8</v>
      </c>
      <c r="B15" s="24" t="s">
        <v>46</v>
      </c>
      <c r="C15" s="23" t="s">
        <v>58</v>
      </c>
      <c r="D15" s="29" t="s">
        <v>59</v>
      </c>
      <c r="E15" s="23" t="s">
        <v>11</v>
      </c>
      <c r="F15" s="45" t="s">
        <v>143</v>
      </c>
      <c r="G15" s="11">
        <f t="shared" si="0"/>
        <v>2251</v>
      </c>
      <c r="H15" s="11">
        <v>2000</v>
      </c>
      <c r="I15" s="11">
        <v>0</v>
      </c>
      <c r="J15" s="11">
        <v>225</v>
      </c>
      <c r="K15" s="11">
        <v>1</v>
      </c>
      <c r="L15" s="11">
        <v>25</v>
      </c>
      <c r="M15" s="25">
        <v>32</v>
      </c>
      <c r="N15" s="25">
        <v>224</v>
      </c>
      <c r="O15" s="45" t="s">
        <v>147</v>
      </c>
      <c r="P15" s="45" t="s">
        <v>148</v>
      </c>
      <c r="Q15" s="43">
        <v>1</v>
      </c>
    </row>
    <row r="16" spans="1:17" ht="94.5" x14ac:dyDescent="0.25">
      <c r="A16" s="5">
        <v>9</v>
      </c>
      <c r="B16" s="24" t="s">
        <v>46</v>
      </c>
      <c r="C16" s="23" t="s">
        <v>58</v>
      </c>
      <c r="D16" s="27" t="s">
        <v>60</v>
      </c>
      <c r="E16" s="23" t="s">
        <v>11</v>
      </c>
      <c r="F16" s="45" t="s">
        <v>144</v>
      </c>
      <c r="G16" s="11">
        <f t="shared" si="0"/>
        <v>2251</v>
      </c>
      <c r="H16" s="11">
        <v>2000</v>
      </c>
      <c r="I16" s="11">
        <v>0</v>
      </c>
      <c r="J16" s="11">
        <v>225</v>
      </c>
      <c r="K16" s="11">
        <v>1</v>
      </c>
      <c r="L16" s="11">
        <v>25</v>
      </c>
      <c r="M16" s="25">
        <v>42</v>
      </c>
      <c r="N16" s="25">
        <v>224</v>
      </c>
      <c r="O16" s="45" t="s">
        <v>147</v>
      </c>
      <c r="P16" s="45" t="s">
        <v>149</v>
      </c>
      <c r="Q16" s="43">
        <v>2</v>
      </c>
    </row>
    <row r="17" spans="1:17" ht="204.75" x14ac:dyDescent="0.25">
      <c r="A17" s="31">
        <v>10</v>
      </c>
      <c r="B17" s="32" t="s">
        <v>46</v>
      </c>
      <c r="C17" s="33" t="s">
        <v>61</v>
      </c>
      <c r="D17" s="29" t="s">
        <v>62</v>
      </c>
      <c r="E17" s="23" t="s">
        <v>11</v>
      </c>
      <c r="F17" s="45" t="s">
        <v>151</v>
      </c>
      <c r="G17" s="11">
        <f t="shared" si="0"/>
        <v>2251</v>
      </c>
      <c r="H17" s="11">
        <v>2000</v>
      </c>
      <c r="I17" s="11">
        <v>0</v>
      </c>
      <c r="J17" s="11">
        <v>225</v>
      </c>
      <c r="K17" s="11">
        <v>1</v>
      </c>
      <c r="L17" s="11">
        <v>25</v>
      </c>
      <c r="M17" s="25">
        <v>72</v>
      </c>
      <c r="N17" s="25">
        <v>550</v>
      </c>
      <c r="O17" s="25" t="s">
        <v>127</v>
      </c>
      <c r="P17" s="45" t="s">
        <v>160</v>
      </c>
      <c r="Q17" s="43">
        <v>2</v>
      </c>
    </row>
    <row r="18" spans="1:17" s="4" customFormat="1" ht="231" x14ac:dyDescent="0.25">
      <c r="A18" s="5">
        <v>11</v>
      </c>
      <c r="B18" s="32" t="s">
        <v>46</v>
      </c>
      <c r="C18" s="33" t="s">
        <v>61</v>
      </c>
      <c r="D18" s="29" t="s">
        <v>63</v>
      </c>
      <c r="E18" s="23" t="s">
        <v>11</v>
      </c>
      <c r="F18" s="45" t="s">
        <v>152</v>
      </c>
      <c r="G18" s="11">
        <f t="shared" si="0"/>
        <v>2251</v>
      </c>
      <c r="H18" s="11">
        <v>2000</v>
      </c>
      <c r="I18" s="11">
        <v>0</v>
      </c>
      <c r="J18" s="11">
        <v>225</v>
      </c>
      <c r="K18" s="11">
        <v>1</v>
      </c>
      <c r="L18" s="11">
        <v>25</v>
      </c>
      <c r="M18" s="25">
        <v>69</v>
      </c>
      <c r="N18" s="25">
        <v>1500</v>
      </c>
      <c r="O18" s="25" t="s">
        <v>127</v>
      </c>
      <c r="P18" s="45" t="s">
        <v>161</v>
      </c>
      <c r="Q18" s="43">
        <v>3</v>
      </c>
    </row>
    <row r="19" spans="1:17" s="4" customFormat="1" ht="220.5" x14ac:dyDescent="0.25">
      <c r="A19" s="5">
        <v>12</v>
      </c>
      <c r="B19" s="32" t="s">
        <v>46</v>
      </c>
      <c r="C19" s="33" t="s">
        <v>61</v>
      </c>
      <c r="D19" s="29" t="s">
        <v>64</v>
      </c>
      <c r="E19" s="23" t="s">
        <v>11</v>
      </c>
      <c r="F19" s="45" t="s">
        <v>153</v>
      </c>
      <c r="G19" s="11">
        <f t="shared" si="0"/>
        <v>2251</v>
      </c>
      <c r="H19" s="11">
        <v>2000</v>
      </c>
      <c r="I19" s="11">
        <v>0</v>
      </c>
      <c r="J19" s="11">
        <v>225</v>
      </c>
      <c r="K19" s="11">
        <v>1</v>
      </c>
      <c r="L19" s="11">
        <v>25</v>
      </c>
      <c r="M19" s="25">
        <v>75</v>
      </c>
      <c r="N19" s="25">
        <v>1500</v>
      </c>
      <c r="O19" s="25" t="s">
        <v>127</v>
      </c>
      <c r="P19" s="45" t="s">
        <v>162</v>
      </c>
      <c r="Q19" s="43">
        <v>1</v>
      </c>
    </row>
    <row r="20" spans="1:17" s="4" customFormat="1" ht="204.75" x14ac:dyDescent="0.25">
      <c r="A20" s="5">
        <v>13</v>
      </c>
      <c r="B20" s="32" t="s">
        <v>46</v>
      </c>
      <c r="C20" s="33" t="s">
        <v>61</v>
      </c>
      <c r="D20" s="38" t="s">
        <v>65</v>
      </c>
      <c r="E20" s="23" t="s">
        <v>11</v>
      </c>
      <c r="F20" s="45" t="s">
        <v>154</v>
      </c>
      <c r="G20" s="11">
        <f t="shared" ref="G20" si="1">SUM(H20:L20)</f>
        <v>2251</v>
      </c>
      <c r="H20" s="11">
        <v>2000</v>
      </c>
      <c r="I20" s="11">
        <v>0</v>
      </c>
      <c r="J20" s="11">
        <v>225</v>
      </c>
      <c r="K20" s="11">
        <v>1</v>
      </c>
      <c r="L20" s="11">
        <v>25</v>
      </c>
      <c r="M20" s="25">
        <v>73</v>
      </c>
      <c r="N20" s="25">
        <v>900</v>
      </c>
      <c r="O20" s="25" t="s">
        <v>127</v>
      </c>
      <c r="P20" s="45" t="s">
        <v>164</v>
      </c>
      <c r="Q20" s="43">
        <v>2</v>
      </c>
    </row>
    <row r="21" spans="1:17" s="4" customFormat="1" ht="165" x14ac:dyDescent="0.25">
      <c r="A21" s="5">
        <v>14</v>
      </c>
      <c r="B21" s="32" t="s">
        <v>46</v>
      </c>
      <c r="C21" s="33" t="s">
        <v>61</v>
      </c>
      <c r="D21" s="39" t="s">
        <v>66</v>
      </c>
      <c r="E21" s="23" t="s">
        <v>11</v>
      </c>
      <c r="F21" s="45" t="s">
        <v>155</v>
      </c>
      <c r="G21" s="11">
        <f t="shared" ref="G21" si="2">SUM(H21:L21)</f>
        <v>2251</v>
      </c>
      <c r="H21" s="11">
        <v>2000</v>
      </c>
      <c r="I21" s="11">
        <v>0</v>
      </c>
      <c r="J21" s="11">
        <v>225</v>
      </c>
      <c r="K21" s="11">
        <v>1</v>
      </c>
      <c r="L21" s="11">
        <v>25</v>
      </c>
      <c r="M21" s="25">
        <v>59</v>
      </c>
      <c r="N21" s="25">
        <v>1000</v>
      </c>
      <c r="O21" s="25" t="s">
        <v>127</v>
      </c>
      <c r="P21" s="45" t="s">
        <v>163</v>
      </c>
      <c r="Q21" s="43">
        <v>1</v>
      </c>
    </row>
    <row r="22" spans="1:17" s="4" customFormat="1" ht="157.5" x14ac:dyDescent="0.25">
      <c r="A22" s="65">
        <v>15</v>
      </c>
      <c r="B22" s="54" t="s">
        <v>46</v>
      </c>
      <c r="C22" s="66" t="s">
        <v>67</v>
      </c>
      <c r="D22" s="56" t="s">
        <v>252</v>
      </c>
      <c r="E22" s="55" t="s">
        <v>11</v>
      </c>
      <c r="F22" s="45" t="s">
        <v>169</v>
      </c>
      <c r="G22" s="11">
        <f t="shared" ref="G22" si="3">SUM(H22:L22)</f>
        <v>2251</v>
      </c>
      <c r="H22" s="11">
        <v>2000</v>
      </c>
      <c r="I22" s="11">
        <v>0</v>
      </c>
      <c r="J22" s="11">
        <v>225</v>
      </c>
      <c r="K22" s="11">
        <v>1</v>
      </c>
      <c r="L22" s="11">
        <v>25</v>
      </c>
      <c r="M22" s="25">
        <v>6</v>
      </c>
      <c r="N22" s="25">
        <v>156</v>
      </c>
      <c r="O22" s="25" t="s">
        <v>127</v>
      </c>
      <c r="P22" s="45" t="s">
        <v>173</v>
      </c>
      <c r="Q22" s="43">
        <v>1</v>
      </c>
    </row>
    <row r="23" spans="1:17" s="4" customFormat="1" ht="99" x14ac:dyDescent="0.25">
      <c r="A23" s="5">
        <v>16</v>
      </c>
      <c r="B23" s="32" t="s">
        <v>46</v>
      </c>
      <c r="C23" s="33" t="s">
        <v>69</v>
      </c>
      <c r="D23" s="29" t="s">
        <v>68</v>
      </c>
      <c r="E23" s="23" t="s">
        <v>11</v>
      </c>
      <c r="F23" s="45" t="s">
        <v>180</v>
      </c>
      <c r="G23" s="11">
        <f t="shared" ref="G23" si="4">SUM(H23:L23)</f>
        <v>2251</v>
      </c>
      <c r="H23" s="11">
        <v>2000</v>
      </c>
      <c r="I23" s="11">
        <v>0</v>
      </c>
      <c r="J23" s="11">
        <v>225</v>
      </c>
      <c r="K23" s="11">
        <v>1</v>
      </c>
      <c r="L23" s="11">
        <v>25</v>
      </c>
      <c r="M23" s="25">
        <v>570</v>
      </c>
      <c r="N23" s="25">
        <v>132</v>
      </c>
      <c r="O23" s="47" t="s">
        <v>186</v>
      </c>
      <c r="P23" s="45" t="s">
        <v>185</v>
      </c>
      <c r="Q23" s="43">
        <v>3</v>
      </c>
    </row>
    <row r="24" spans="1:17" s="4" customFormat="1" ht="110.25" x14ac:dyDescent="0.25">
      <c r="A24" s="5">
        <v>17</v>
      </c>
      <c r="B24" s="32" t="s">
        <v>46</v>
      </c>
      <c r="C24" s="33" t="s">
        <v>70</v>
      </c>
      <c r="D24" s="29" t="s">
        <v>71</v>
      </c>
      <c r="E24" s="23" t="s">
        <v>11</v>
      </c>
      <c r="F24" s="45" t="s">
        <v>193</v>
      </c>
      <c r="G24" s="11">
        <f t="shared" ref="G24" si="5">SUM(H24:L24)</f>
        <v>2251</v>
      </c>
      <c r="H24" s="11">
        <v>2000</v>
      </c>
      <c r="I24" s="11">
        <v>0</v>
      </c>
      <c r="J24" s="11">
        <v>225</v>
      </c>
      <c r="K24" s="11">
        <v>1</v>
      </c>
      <c r="L24" s="11">
        <v>25</v>
      </c>
      <c r="M24" s="25">
        <v>41</v>
      </c>
      <c r="N24" s="25">
        <v>146</v>
      </c>
      <c r="O24" s="25" t="s">
        <v>196</v>
      </c>
      <c r="P24" s="48" t="s">
        <v>195</v>
      </c>
      <c r="Q24" s="43">
        <v>1</v>
      </c>
    </row>
    <row r="25" spans="1:17" s="4" customFormat="1" ht="94.5" x14ac:dyDescent="0.25">
      <c r="A25" s="5">
        <v>18</v>
      </c>
      <c r="B25" s="32" t="s">
        <v>46</v>
      </c>
      <c r="C25" s="33" t="s">
        <v>70</v>
      </c>
      <c r="D25" s="29" t="s">
        <v>72</v>
      </c>
      <c r="E25" s="23" t="s">
        <v>11</v>
      </c>
      <c r="F25" s="45" t="s">
        <v>194</v>
      </c>
      <c r="G25" s="11">
        <f t="shared" ref="G25" si="6">SUM(H25:L25)</f>
        <v>2251</v>
      </c>
      <c r="H25" s="11">
        <v>2000</v>
      </c>
      <c r="I25" s="11">
        <v>0</v>
      </c>
      <c r="J25" s="11">
        <v>225</v>
      </c>
      <c r="K25" s="11">
        <v>1</v>
      </c>
      <c r="L25" s="11">
        <v>25</v>
      </c>
      <c r="M25" s="25">
        <v>55</v>
      </c>
      <c r="N25" s="25">
        <v>350</v>
      </c>
      <c r="O25" s="25" t="s">
        <v>198</v>
      </c>
      <c r="P25" s="45" t="s">
        <v>197</v>
      </c>
      <c r="Q25" s="43">
        <v>2</v>
      </c>
    </row>
    <row r="26" spans="1:17" s="4" customFormat="1" ht="148.5" x14ac:dyDescent="0.25">
      <c r="A26" s="5">
        <v>19</v>
      </c>
      <c r="B26" s="32" t="s">
        <v>46</v>
      </c>
      <c r="C26" s="33" t="s">
        <v>73</v>
      </c>
      <c r="D26" s="29" t="s">
        <v>74</v>
      </c>
      <c r="E26" s="23" t="s">
        <v>11</v>
      </c>
      <c r="F26" s="27" t="s">
        <v>204</v>
      </c>
      <c r="G26" s="11">
        <f t="shared" ref="G26" si="7">SUM(H26:L26)</f>
        <v>2251</v>
      </c>
      <c r="H26" s="11">
        <v>2000</v>
      </c>
      <c r="I26" s="11">
        <v>0</v>
      </c>
      <c r="J26" s="11">
        <v>225</v>
      </c>
      <c r="K26" s="11">
        <v>1</v>
      </c>
      <c r="L26" s="11">
        <v>25</v>
      </c>
      <c r="M26" s="25">
        <v>17</v>
      </c>
      <c r="N26" s="25">
        <v>1250</v>
      </c>
      <c r="O26" s="25" t="s">
        <v>127</v>
      </c>
      <c r="P26" s="49" t="s">
        <v>205</v>
      </c>
      <c r="Q26" s="43">
        <v>1</v>
      </c>
    </row>
    <row r="27" spans="1:17" s="4" customFormat="1" ht="115.5" x14ac:dyDescent="0.25">
      <c r="A27" s="5">
        <v>20</v>
      </c>
      <c r="B27" s="32" t="s">
        <v>46</v>
      </c>
      <c r="C27" s="33" t="s">
        <v>73</v>
      </c>
      <c r="D27" s="29" t="s">
        <v>75</v>
      </c>
      <c r="E27" s="23" t="s">
        <v>11</v>
      </c>
      <c r="F27" s="27" t="s">
        <v>206</v>
      </c>
      <c r="G27" s="11">
        <f t="shared" ref="G27" si="8">SUM(H27:L27)</f>
        <v>2251</v>
      </c>
      <c r="H27" s="11">
        <v>2000</v>
      </c>
      <c r="I27" s="11">
        <v>0</v>
      </c>
      <c r="J27" s="11">
        <v>225</v>
      </c>
      <c r="K27" s="11">
        <v>1</v>
      </c>
      <c r="L27" s="11">
        <v>25</v>
      </c>
      <c r="M27" s="25">
        <v>17</v>
      </c>
      <c r="N27" s="25">
        <v>2300</v>
      </c>
      <c r="O27" s="25" t="s">
        <v>127</v>
      </c>
      <c r="P27" s="46" t="s">
        <v>207</v>
      </c>
      <c r="Q27" s="43">
        <v>3</v>
      </c>
    </row>
    <row r="28" spans="1:17" s="4" customFormat="1" ht="94.5" x14ac:dyDescent="0.25">
      <c r="A28" s="5">
        <v>21</v>
      </c>
      <c r="B28" s="32" t="s">
        <v>46</v>
      </c>
      <c r="C28" s="33" t="s">
        <v>76</v>
      </c>
      <c r="D28" s="29" t="s">
        <v>77</v>
      </c>
      <c r="E28" s="23" t="s">
        <v>11</v>
      </c>
      <c r="F28" s="27" t="s">
        <v>214</v>
      </c>
      <c r="G28" s="11">
        <f t="shared" ref="G28" si="9">SUM(H28:L28)</f>
        <v>2251</v>
      </c>
      <c r="H28" s="11">
        <v>2000</v>
      </c>
      <c r="I28" s="11">
        <v>0</v>
      </c>
      <c r="J28" s="11">
        <v>225</v>
      </c>
      <c r="K28" s="11">
        <v>1</v>
      </c>
      <c r="L28" s="11">
        <v>25</v>
      </c>
      <c r="M28" s="25">
        <v>41</v>
      </c>
      <c r="N28" s="25">
        <v>450</v>
      </c>
      <c r="O28" s="25" t="s">
        <v>127</v>
      </c>
      <c r="P28" s="46" t="s">
        <v>217</v>
      </c>
      <c r="Q28" s="43">
        <v>1</v>
      </c>
    </row>
    <row r="29" spans="1:17" s="4" customFormat="1" ht="126" x14ac:dyDescent="0.25">
      <c r="A29" s="5">
        <v>22</v>
      </c>
      <c r="B29" s="32" t="s">
        <v>46</v>
      </c>
      <c r="C29" s="33" t="s">
        <v>76</v>
      </c>
      <c r="D29" s="29" t="s">
        <v>78</v>
      </c>
      <c r="E29" s="23" t="s">
        <v>11</v>
      </c>
      <c r="F29" s="45" t="s">
        <v>215</v>
      </c>
      <c r="G29" s="11">
        <f t="shared" ref="G29" si="10">SUM(H29:L29)</f>
        <v>2251</v>
      </c>
      <c r="H29" s="11">
        <v>2000</v>
      </c>
      <c r="I29" s="11">
        <v>0</v>
      </c>
      <c r="J29" s="11">
        <v>225</v>
      </c>
      <c r="K29" s="11">
        <v>1</v>
      </c>
      <c r="L29" s="11">
        <v>25</v>
      </c>
      <c r="M29" s="25">
        <v>35</v>
      </c>
      <c r="N29" s="25">
        <v>838</v>
      </c>
      <c r="O29" s="25" t="s">
        <v>127</v>
      </c>
      <c r="P29" s="45" t="s">
        <v>218</v>
      </c>
      <c r="Q29" s="43">
        <v>3</v>
      </c>
    </row>
    <row r="30" spans="1:17" s="4" customFormat="1" ht="157.5" x14ac:dyDescent="0.25">
      <c r="A30" s="5">
        <v>23</v>
      </c>
      <c r="B30" s="32" t="s">
        <v>46</v>
      </c>
      <c r="C30" s="33" t="s">
        <v>79</v>
      </c>
      <c r="D30" s="29" t="s">
        <v>80</v>
      </c>
      <c r="E30" s="23" t="s">
        <v>11</v>
      </c>
      <c r="F30" s="45" t="s">
        <v>222</v>
      </c>
      <c r="G30" s="11">
        <f t="shared" ref="G30" si="11">SUM(H30:L30)</f>
        <v>2251</v>
      </c>
      <c r="H30" s="11">
        <v>2000</v>
      </c>
      <c r="I30" s="11">
        <v>0</v>
      </c>
      <c r="J30" s="11">
        <v>225</v>
      </c>
      <c r="K30" s="11">
        <v>1</v>
      </c>
      <c r="L30" s="11">
        <v>25</v>
      </c>
      <c r="M30" s="25">
        <v>24</v>
      </c>
      <c r="N30" s="25">
        <v>120</v>
      </c>
      <c r="O30" s="25" t="s">
        <v>127</v>
      </c>
      <c r="P30" s="45" t="s">
        <v>224</v>
      </c>
      <c r="Q30" s="43">
        <v>1</v>
      </c>
    </row>
    <row r="31" spans="1:17" ht="157.5" x14ac:dyDescent="0.25">
      <c r="A31" s="36">
        <v>24</v>
      </c>
      <c r="B31" s="32" t="s">
        <v>46</v>
      </c>
      <c r="C31" s="33" t="s">
        <v>79</v>
      </c>
      <c r="D31" s="28" t="s">
        <v>81</v>
      </c>
      <c r="E31" s="23" t="s">
        <v>11</v>
      </c>
      <c r="F31" s="45" t="s">
        <v>222</v>
      </c>
      <c r="G31" s="11">
        <f t="shared" ref="G31:G34" si="12">SUM(H31:L31)</f>
        <v>2251</v>
      </c>
      <c r="H31" s="11">
        <v>2000</v>
      </c>
      <c r="I31" s="11">
        <v>0</v>
      </c>
      <c r="J31" s="11">
        <v>225</v>
      </c>
      <c r="K31" s="11">
        <v>1</v>
      </c>
      <c r="L31" s="11">
        <v>25</v>
      </c>
      <c r="M31" s="25">
        <v>96</v>
      </c>
      <c r="N31" s="25">
        <v>350</v>
      </c>
      <c r="O31" s="25" t="s">
        <v>127</v>
      </c>
      <c r="P31" s="45" t="s">
        <v>223</v>
      </c>
      <c r="Q31" s="43">
        <v>3</v>
      </c>
    </row>
    <row r="32" spans="1:17" s="4" customFormat="1" ht="165" x14ac:dyDescent="0.25">
      <c r="A32" s="34">
        <v>25</v>
      </c>
      <c r="B32" s="32" t="s">
        <v>46</v>
      </c>
      <c r="C32" s="23" t="s">
        <v>73</v>
      </c>
      <c r="D32" s="29" t="s">
        <v>82</v>
      </c>
      <c r="E32" s="23" t="s">
        <v>9</v>
      </c>
      <c r="F32" s="26" t="s">
        <v>208</v>
      </c>
      <c r="G32" s="11">
        <f t="shared" si="12"/>
        <v>2251</v>
      </c>
      <c r="H32" s="11">
        <v>2000</v>
      </c>
      <c r="I32" s="11">
        <v>0</v>
      </c>
      <c r="J32" s="11">
        <v>225</v>
      </c>
      <c r="K32" s="11">
        <v>1</v>
      </c>
      <c r="L32" s="11">
        <v>25</v>
      </c>
      <c r="M32" s="25">
        <v>18</v>
      </c>
      <c r="N32" s="25">
        <v>2600</v>
      </c>
      <c r="O32" s="25" t="s">
        <v>127</v>
      </c>
      <c r="P32" s="27" t="s">
        <v>207</v>
      </c>
      <c r="Q32" s="43">
        <v>1</v>
      </c>
    </row>
    <row r="33" spans="1:18" s="4" customFormat="1" ht="181.5" x14ac:dyDescent="0.25">
      <c r="A33" s="34">
        <v>26</v>
      </c>
      <c r="B33" s="32" t="s">
        <v>46</v>
      </c>
      <c r="C33" s="23" t="s">
        <v>47</v>
      </c>
      <c r="D33" s="50" t="s">
        <v>238</v>
      </c>
      <c r="E33" s="23" t="s">
        <v>9</v>
      </c>
      <c r="F33" s="45" t="s">
        <v>240</v>
      </c>
      <c r="G33" s="11">
        <f t="shared" si="12"/>
        <v>2251</v>
      </c>
      <c r="H33" s="11">
        <v>2000</v>
      </c>
      <c r="I33" s="11">
        <v>0</v>
      </c>
      <c r="J33" s="11">
        <v>225</v>
      </c>
      <c r="K33" s="11">
        <v>1</v>
      </c>
      <c r="L33" s="11">
        <v>25</v>
      </c>
      <c r="M33" s="25">
        <v>120</v>
      </c>
      <c r="N33" s="25">
        <v>1500</v>
      </c>
      <c r="O33" s="45" t="s">
        <v>127</v>
      </c>
      <c r="P33" s="45" t="s">
        <v>241</v>
      </c>
      <c r="Q33" s="43">
        <v>1</v>
      </c>
    </row>
    <row r="34" spans="1:18" s="4" customFormat="1" ht="165.75" x14ac:dyDescent="0.25">
      <c r="A34" s="34">
        <v>27</v>
      </c>
      <c r="B34" s="32" t="s">
        <v>46</v>
      </c>
      <c r="C34" s="23" t="s">
        <v>47</v>
      </c>
      <c r="D34" s="50" t="s">
        <v>239</v>
      </c>
      <c r="E34" s="23" t="s">
        <v>9</v>
      </c>
      <c r="F34" s="45" t="s">
        <v>240</v>
      </c>
      <c r="G34" s="11">
        <f t="shared" si="12"/>
        <v>2251</v>
      </c>
      <c r="H34" s="11">
        <v>2000</v>
      </c>
      <c r="I34" s="11">
        <v>0</v>
      </c>
      <c r="J34" s="11">
        <v>225</v>
      </c>
      <c r="K34" s="11">
        <v>1</v>
      </c>
      <c r="L34" s="11">
        <v>25</v>
      </c>
      <c r="M34" s="25">
        <v>120</v>
      </c>
      <c r="N34" s="25">
        <v>1200</v>
      </c>
      <c r="O34" s="25" t="s">
        <v>127</v>
      </c>
      <c r="P34" s="27" t="s">
        <v>242</v>
      </c>
      <c r="Q34" s="43">
        <v>1</v>
      </c>
    </row>
    <row r="35" spans="1:18" s="4" customFormat="1" ht="181.5" x14ac:dyDescent="0.25">
      <c r="A35" s="61">
        <v>28</v>
      </c>
      <c r="B35" s="40" t="s">
        <v>46</v>
      </c>
      <c r="C35" s="41" t="s">
        <v>73</v>
      </c>
      <c r="D35" s="63" t="s">
        <v>251</v>
      </c>
      <c r="E35" s="41" t="s">
        <v>9</v>
      </c>
      <c r="F35" s="26" t="s">
        <v>208</v>
      </c>
      <c r="G35" s="11">
        <f t="shared" ref="G35:G36" si="13">SUM(H35:L35)</f>
        <v>2251</v>
      </c>
      <c r="H35" s="11">
        <v>2000</v>
      </c>
      <c r="I35" s="11">
        <v>0</v>
      </c>
      <c r="J35" s="11">
        <v>225</v>
      </c>
      <c r="K35" s="11">
        <v>1</v>
      </c>
      <c r="L35" s="11">
        <v>25</v>
      </c>
      <c r="M35" s="25">
        <v>18</v>
      </c>
      <c r="N35" s="25">
        <v>2600</v>
      </c>
      <c r="O35" s="25" t="s">
        <v>127</v>
      </c>
      <c r="P35" s="27" t="s">
        <v>207</v>
      </c>
      <c r="Q35" s="43">
        <v>1</v>
      </c>
    </row>
    <row r="36" spans="1:18" s="4" customFormat="1" ht="148.5" x14ac:dyDescent="0.25">
      <c r="A36" s="61">
        <v>29</v>
      </c>
      <c r="B36" s="40" t="s">
        <v>46</v>
      </c>
      <c r="C36" s="41" t="s">
        <v>47</v>
      </c>
      <c r="D36" s="63" t="s">
        <v>83</v>
      </c>
      <c r="E36" s="41" t="s">
        <v>15</v>
      </c>
      <c r="F36" s="46" t="s">
        <v>122</v>
      </c>
      <c r="G36" s="11">
        <f t="shared" si="13"/>
        <v>1695</v>
      </c>
      <c r="H36" s="11">
        <v>1500</v>
      </c>
      <c r="I36" s="11">
        <v>0</v>
      </c>
      <c r="J36" s="11">
        <v>175</v>
      </c>
      <c r="K36" s="11">
        <v>1</v>
      </c>
      <c r="L36" s="11">
        <v>19</v>
      </c>
      <c r="M36" s="25">
        <v>62</v>
      </c>
      <c r="N36" s="25">
        <v>1900</v>
      </c>
      <c r="O36" s="25" t="s">
        <v>127</v>
      </c>
      <c r="P36" s="46" t="s">
        <v>131</v>
      </c>
      <c r="Q36" s="43">
        <v>1</v>
      </c>
    </row>
    <row r="37" spans="1:18" s="4" customFormat="1" ht="110.25" x14ac:dyDescent="0.25">
      <c r="A37" s="61">
        <v>30</v>
      </c>
      <c r="B37" s="40" t="s">
        <v>46</v>
      </c>
      <c r="C37" s="41" t="s">
        <v>70</v>
      </c>
      <c r="D37" s="63" t="s">
        <v>84</v>
      </c>
      <c r="E37" s="41" t="s">
        <v>15</v>
      </c>
      <c r="F37" s="45" t="s">
        <v>255</v>
      </c>
      <c r="G37" s="11">
        <f t="shared" ref="G37" si="14">SUM(H37:L37)</f>
        <v>1695</v>
      </c>
      <c r="H37" s="11">
        <v>1500</v>
      </c>
      <c r="I37" s="11">
        <v>0</v>
      </c>
      <c r="J37" s="11">
        <v>175</v>
      </c>
      <c r="K37" s="11">
        <v>1</v>
      </c>
      <c r="L37" s="11">
        <v>19</v>
      </c>
      <c r="M37" s="25">
        <v>40</v>
      </c>
      <c r="N37" s="25">
        <v>250</v>
      </c>
      <c r="O37" s="25" t="s">
        <v>127</v>
      </c>
      <c r="P37" s="45" t="s">
        <v>199</v>
      </c>
      <c r="Q37" s="43">
        <v>3</v>
      </c>
    </row>
    <row r="38" spans="1:18" s="4" customFormat="1" ht="126" x14ac:dyDescent="0.25">
      <c r="A38" s="61">
        <v>31</v>
      </c>
      <c r="B38" s="40" t="s">
        <v>46</v>
      </c>
      <c r="C38" s="41" t="s">
        <v>73</v>
      </c>
      <c r="D38" s="82" t="s">
        <v>253</v>
      </c>
      <c r="E38" s="41" t="s">
        <v>15</v>
      </c>
      <c r="F38" s="52" t="s">
        <v>254</v>
      </c>
      <c r="G38" s="53">
        <f t="shared" ref="G38" si="15">SUM(H38:L38)</f>
        <v>1695</v>
      </c>
      <c r="H38" s="53">
        <v>1500</v>
      </c>
      <c r="I38" s="53">
        <v>0</v>
      </c>
      <c r="J38" s="53">
        <v>175</v>
      </c>
      <c r="K38" s="53">
        <v>1</v>
      </c>
      <c r="L38" s="53">
        <v>19</v>
      </c>
      <c r="M38" s="25">
        <v>18</v>
      </c>
      <c r="N38" s="25">
        <v>2700</v>
      </c>
      <c r="O38" s="25" t="s">
        <v>127</v>
      </c>
      <c r="P38" s="83" t="s">
        <v>209</v>
      </c>
      <c r="Q38" s="25">
        <v>1</v>
      </c>
      <c r="R38" s="58"/>
    </row>
    <row r="39" spans="1:18" s="4" customFormat="1" ht="165" x14ac:dyDescent="0.25">
      <c r="A39" s="34">
        <v>32</v>
      </c>
      <c r="B39" s="32" t="s">
        <v>46</v>
      </c>
      <c r="C39" s="23" t="s">
        <v>61</v>
      </c>
      <c r="D39" s="29" t="s">
        <v>85</v>
      </c>
      <c r="E39" s="23" t="s">
        <v>15</v>
      </c>
      <c r="F39" s="45" t="s">
        <v>156</v>
      </c>
      <c r="G39" s="11">
        <f t="shared" ref="G39:G40" si="16">SUM(H39:L39)</f>
        <v>1695</v>
      </c>
      <c r="H39" s="11">
        <v>1500</v>
      </c>
      <c r="I39" s="11">
        <v>0</v>
      </c>
      <c r="J39" s="11">
        <v>175</v>
      </c>
      <c r="K39" s="11">
        <v>1</v>
      </c>
      <c r="L39" s="11">
        <v>19</v>
      </c>
      <c r="M39" s="25">
        <v>62</v>
      </c>
      <c r="N39" s="25">
        <v>2850</v>
      </c>
      <c r="O39" s="25" t="s">
        <v>127</v>
      </c>
      <c r="P39" s="45" t="s">
        <v>165</v>
      </c>
      <c r="Q39" s="43">
        <v>2</v>
      </c>
    </row>
    <row r="40" spans="1:18" s="4" customFormat="1" ht="173.25" x14ac:dyDescent="0.25">
      <c r="A40" s="34">
        <v>33</v>
      </c>
      <c r="B40" s="32" t="s">
        <v>46</v>
      </c>
      <c r="C40" s="23" t="s">
        <v>87</v>
      </c>
      <c r="D40" s="29" t="s">
        <v>86</v>
      </c>
      <c r="E40" s="23" t="s">
        <v>7</v>
      </c>
      <c r="F40" s="45" t="s">
        <v>170</v>
      </c>
      <c r="G40" s="11">
        <f t="shared" si="16"/>
        <v>901</v>
      </c>
      <c r="H40" s="11">
        <v>800</v>
      </c>
      <c r="I40" s="11">
        <v>0</v>
      </c>
      <c r="J40" s="11">
        <v>90</v>
      </c>
      <c r="K40" s="11">
        <v>1</v>
      </c>
      <c r="L40" s="11">
        <v>10</v>
      </c>
      <c r="M40" s="25">
        <v>6</v>
      </c>
      <c r="N40" s="25">
        <v>300</v>
      </c>
      <c r="O40" s="45" t="s">
        <v>236</v>
      </c>
      <c r="P40" s="45" t="s">
        <v>174</v>
      </c>
      <c r="Q40" s="43">
        <v>1</v>
      </c>
    </row>
    <row r="41" spans="1:18" s="4" customFormat="1" ht="82.5" x14ac:dyDescent="0.25">
      <c r="A41" s="34">
        <v>34</v>
      </c>
      <c r="B41" s="32" t="s">
        <v>46</v>
      </c>
      <c r="C41" s="23" t="s">
        <v>79</v>
      </c>
      <c r="D41" s="29" t="s">
        <v>88</v>
      </c>
      <c r="E41" s="23" t="s">
        <v>7</v>
      </c>
      <c r="F41" s="42" t="s">
        <v>225</v>
      </c>
      <c r="G41" s="11">
        <f t="shared" ref="G41" si="17">SUM(H41:L41)</f>
        <v>901</v>
      </c>
      <c r="H41" s="11">
        <v>800</v>
      </c>
      <c r="I41" s="11">
        <v>0</v>
      </c>
      <c r="J41" s="11">
        <v>90</v>
      </c>
      <c r="K41" s="11">
        <v>1</v>
      </c>
      <c r="L41" s="11">
        <v>10</v>
      </c>
      <c r="M41" s="25">
        <v>68</v>
      </c>
      <c r="N41" s="25">
        <v>400</v>
      </c>
      <c r="O41" s="25" t="s">
        <v>237</v>
      </c>
      <c r="P41" s="45" t="s">
        <v>226</v>
      </c>
      <c r="Q41" s="43">
        <v>2</v>
      </c>
    </row>
    <row r="42" spans="1:18" s="4" customFormat="1" ht="99" x14ac:dyDescent="0.25">
      <c r="A42" s="34">
        <v>35</v>
      </c>
      <c r="B42" s="32" t="s">
        <v>46</v>
      </c>
      <c r="C42" s="23" t="s">
        <v>89</v>
      </c>
      <c r="D42" s="38" t="s">
        <v>90</v>
      </c>
      <c r="E42" s="23" t="s">
        <v>7</v>
      </c>
      <c r="F42" s="26" t="s">
        <v>91</v>
      </c>
      <c r="G42" s="11">
        <f t="shared" ref="G42" si="18">SUM(H42:L42)</f>
        <v>901</v>
      </c>
      <c r="H42" s="11">
        <v>800</v>
      </c>
      <c r="I42" s="11">
        <v>0</v>
      </c>
      <c r="J42" s="11">
        <v>90</v>
      </c>
      <c r="K42" s="11">
        <v>1</v>
      </c>
      <c r="L42" s="11">
        <v>10</v>
      </c>
      <c r="M42" s="25">
        <v>405</v>
      </c>
      <c r="N42" s="25">
        <v>150</v>
      </c>
      <c r="O42" s="25" t="s">
        <v>237</v>
      </c>
      <c r="P42" s="45" t="s">
        <v>234</v>
      </c>
      <c r="Q42" s="43">
        <v>1</v>
      </c>
    </row>
    <row r="43" spans="1:18" s="4" customFormat="1" ht="165" x14ac:dyDescent="0.25">
      <c r="A43" s="34">
        <v>36</v>
      </c>
      <c r="B43" s="32" t="s">
        <v>46</v>
      </c>
      <c r="C43" s="23" t="s">
        <v>69</v>
      </c>
      <c r="D43" s="29" t="s">
        <v>92</v>
      </c>
      <c r="E43" s="23" t="s">
        <v>7</v>
      </c>
      <c r="F43" s="45" t="s">
        <v>181</v>
      </c>
      <c r="G43" s="11">
        <f t="shared" ref="G43" si="19">SUM(H43:L43)</f>
        <v>901</v>
      </c>
      <c r="H43" s="11">
        <v>800</v>
      </c>
      <c r="I43" s="11">
        <v>0</v>
      </c>
      <c r="J43" s="11">
        <v>90</v>
      </c>
      <c r="K43" s="11">
        <v>1</v>
      </c>
      <c r="L43" s="11">
        <v>10</v>
      </c>
      <c r="M43" s="25">
        <v>24</v>
      </c>
      <c r="N43" s="25">
        <v>200</v>
      </c>
      <c r="O43" s="25" t="s">
        <v>237</v>
      </c>
      <c r="P43" s="45" t="s">
        <v>187</v>
      </c>
      <c r="Q43" s="43">
        <v>3</v>
      </c>
    </row>
    <row r="44" spans="1:18" s="4" customFormat="1" ht="141.75" x14ac:dyDescent="0.25">
      <c r="A44" s="34">
        <v>37</v>
      </c>
      <c r="B44" s="32" t="s">
        <v>46</v>
      </c>
      <c r="C44" s="23" t="s">
        <v>61</v>
      </c>
      <c r="D44" s="29" t="s">
        <v>93</v>
      </c>
      <c r="E44" s="23" t="s">
        <v>7</v>
      </c>
      <c r="F44" s="45" t="s">
        <v>157</v>
      </c>
      <c r="G44" s="11">
        <f t="shared" ref="G44" si="20">SUM(H44:L44)</f>
        <v>901</v>
      </c>
      <c r="H44" s="11">
        <v>800</v>
      </c>
      <c r="I44" s="11">
        <v>0</v>
      </c>
      <c r="J44" s="11">
        <v>90</v>
      </c>
      <c r="K44" s="11">
        <v>1</v>
      </c>
      <c r="L44" s="11">
        <v>10</v>
      </c>
      <c r="M44" s="25">
        <v>66</v>
      </c>
      <c r="N44" s="25">
        <v>350</v>
      </c>
      <c r="O44" s="25" t="s">
        <v>237</v>
      </c>
      <c r="P44" s="45" t="s">
        <v>166</v>
      </c>
      <c r="Q44" s="43">
        <v>1</v>
      </c>
    </row>
    <row r="45" spans="1:18" s="4" customFormat="1" ht="82.5" x14ac:dyDescent="0.25">
      <c r="A45" s="34">
        <v>38</v>
      </c>
      <c r="B45" s="32" t="s">
        <v>46</v>
      </c>
      <c r="C45" s="23" t="s">
        <v>76</v>
      </c>
      <c r="D45" s="29" t="s">
        <v>95</v>
      </c>
      <c r="E45" s="23" t="s">
        <v>7</v>
      </c>
      <c r="F45" s="26" t="s">
        <v>96</v>
      </c>
      <c r="G45" s="11">
        <f t="shared" ref="G45" si="21">SUM(H45:L45)</f>
        <v>901</v>
      </c>
      <c r="H45" s="11">
        <v>800</v>
      </c>
      <c r="I45" s="11">
        <v>0</v>
      </c>
      <c r="J45" s="11">
        <v>90</v>
      </c>
      <c r="K45" s="11">
        <v>1</v>
      </c>
      <c r="L45" s="11">
        <v>10</v>
      </c>
      <c r="M45" s="25">
        <v>61</v>
      </c>
      <c r="N45" s="25">
        <v>270</v>
      </c>
      <c r="O45" s="25" t="s">
        <v>237</v>
      </c>
      <c r="P45" s="45" t="s">
        <v>219</v>
      </c>
      <c r="Q45" s="43">
        <v>3</v>
      </c>
    </row>
    <row r="46" spans="1:18" s="4" customFormat="1" ht="99" x14ac:dyDescent="0.25">
      <c r="A46" s="34">
        <v>39</v>
      </c>
      <c r="B46" s="32" t="s">
        <v>46</v>
      </c>
      <c r="C46" s="23" t="s">
        <v>94</v>
      </c>
      <c r="D46" s="29" t="s">
        <v>97</v>
      </c>
      <c r="E46" s="23" t="s">
        <v>7</v>
      </c>
      <c r="F46" s="26" t="s">
        <v>96</v>
      </c>
      <c r="G46" s="11">
        <f t="shared" ref="G46:G47" si="22">SUM(H46:L46)</f>
        <v>901</v>
      </c>
      <c r="H46" s="11">
        <v>800</v>
      </c>
      <c r="I46" s="11">
        <v>0</v>
      </c>
      <c r="J46" s="11">
        <v>90</v>
      </c>
      <c r="K46" s="11">
        <v>1</v>
      </c>
      <c r="L46" s="11">
        <v>10</v>
      </c>
      <c r="M46" s="25">
        <v>21</v>
      </c>
      <c r="N46" s="25">
        <v>15</v>
      </c>
      <c r="O46" s="25" t="s">
        <v>237</v>
      </c>
      <c r="P46" s="45" t="s">
        <v>233</v>
      </c>
      <c r="Q46" s="43">
        <v>2</v>
      </c>
    </row>
    <row r="47" spans="1:18" s="4" customFormat="1" ht="141.75" x14ac:dyDescent="0.25">
      <c r="A47" s="34">
        <v>40</v>
      </c>
      <c r="B47" s="32" t="s">
        <v>46</v>
      </c>
      <c r="C47" s="23" t="s">
        <v>89</v>
      </c>
      <c r="D47" s="29" t="s">
        <v>98</v>
      </c>
      <c r="E47" s="23" t="s">
        <v>3</v>
      </c>
      <c r="F47" s="45" t="s">
        <v>231</v>
      </c>
      <c r="G47" s="11">
        <f t="shared" si="22"/>
        <v>1125.5</v>
      </c>
      <c r="H47" s="11">
        <v>1000</v>
      </c>
      <c r="I47" s="11">
        <v>112</v>
      </c>
      <c r="J47" s="11">
        <v>0</v>
      </c>
      <c r="K47" s="11">
        <v>1</v>
      </c>
      <c r="L47" s="11">
        <v>12.5</v>
      </c>
      <c r="M47" s="25">
        <v>369</v>
      </c>
      <c r="N47" s="25">
        <v>250</v>
      </c>
      <c r="O47" s="25" t="s">
        <v>127</v>
      </c>
      <c r="P47" s="45" t="s">
        <v>232</v>
      </c>
      <c r="Q47" s="43">
        <v>2</v>
      </c>
    </row>
    <row r="48" spans="1:18" s="4" customFormat="1" ht="126" x14ac:dyDescent="0.25">
      <c r="A48" s="34">
        <v>41</v>
      </c>
      <c r="B48" s="40" t="s">
        <v>46</v>
      </c>
      <c r="C48" s="41" t="s">
        <v>70</v>
      </c>
      <c r="D48" s="29" t="s">
        <v>99</v>
      </c>
      <c r="E48" s="23" t="s">
        <v>3</v>
      </c>
      <c r="F48" s="26" t="s">
        <v>200</v>
      </c>
      <c r="G48" s="11">
        <f t="shared" ref="G48" si="23">SUM(H48:L48)</f>
        <v>1125.5</v>
      </c>
      <c r="H48" s="11">
        <v>1000</v>
      </c>
      <c r="I48" s="11">
        <v>112</v>
      </c>
      <c r="J48" s="11">
        <v>0</v>
      </c>
      <c r="K48" s="11">
        <v>1</v>
      </c>
      <c r="L48" s="11">
        <v>12.5</v>
      </c>
      <c r="M48" s="25">
        <v>29</v>
      </c>
      <c r="N48" s="25">
        <v>400</v>
      </c>
      <c r="O48" s="25" t="s">
        <v>127</v>
      </c>
      <c r="P48" s="45" t="s">
        <v>201</v>
      </c>
      <c r="Q48" s="43">
        <v>1</v>
      </c>
    </row>
    <row r="49" spans="1:17" s="4" customFormat="1" ht="93" customHeight="1" x14ac:dyDescent="0.25">
      <c r="A49" s="34">
        <v>42</v>
      </c>
      <c r="B49" s="32" t="s">
        <v>46</v>
      </c>
      <c r="C49" s="23" t="s">
        <v>69</v>
      </c>
      <c r="D49" s="29" t="s">
        <v>100</v>
      </c>
      <c r="E49" s="23" t="s">
        <v>3</v>
      </c>
      <c r="F49" s="45" t="s">
        <v>182</v>
      </c>
      <c r="G49" s="11">
        <f t="shared" ref="G49" si="24">SUM(H49:L49)</f>
        <v>1125.5</v>
      </c>
      <c r="H49" s="11">
        <v>1000</v>
      </c>
      <c r="I49" s="11">
        <v>112</v>
      </c>
      <c r="J49" s="11">
        <v>0</v>
      </c>
      <c r="K49" s="11">
        <v>1</v>
      </c>
      <c r="L49" s="11">
        <v>12.5</v>
      </c>
      <c r="M49" s="25">
        <v>76</v>
      </c>
      <c r="N49" s="25">
        <v>50</v>
      </c>
      <c r="O49" s="25" t="s">
        <v>127</v>
      </c>
      <c r="P49" s="48" t="s">
        <v>188</v>
      </c>
      <c r="Q49" s="43">
        <v>1</v>
      </c>
    </row>
    <row r="50" spans="1:17" s="4" customFormat="1" ht="110.25" x14ac:dyDescent="0.25">
      <c r="A50" s="34">
        <v>43</v>
      </c>
      <c r="B50" s="32" t="s">
        <v>46</v>
      </c>
      <c r="C50" s="23" t="s">
        <v>58</v>
      </c>
      <c r="D50" s="39" t="s">
        <v>101</v>
      </c>
      <c r="E50" s="23" t="s">
        <v>3</v>
      </c>
      <c r="F50" s="45" t="s">
        <v>145</v>
      </c>
      <c r="G50" s="11">
        <f t="shared" ref="G50" si="25">SUM(H50:L50)</f>
        <v>1125.5</v>
      </c>
      <c r="H50" s="11">
        <v>1000</v>
      </c>
      <c r="I50" s="11">
        <v>112</v>
      </c>
      <c r="J50" s="11">
        <v>0</v>
      </c>
      <c r="K50" s="11">
        <v>1</v>
      </c>
      <c r="L50" s="11">
        <v>12.5</v>
      </c>
      <c r="M50" s="25">
        <v>28</v>
      </c>
      <c r="N50" s="25">
        <v>125</v>
      </c>
      <c r="O50" s="45" t="s">
        <v>192</v>
      </c>
      <c r="P50" s="45" t="s">
        <v>191</v>
      </c>
      <c r="Q50" s="43">
        <v>1</v>
      </c>
    </row>
    <row r="51" spans="1:17" s="4" customFormat="1" ht="115.5" x14ac:dyDescent="0.25">
      <c r="A51" s="34">
        <v>44</v>
      </c>
      <c r="B51" s="32" t="s">
        <v>46</v>
      </c>
      <c r="C51" s="23" t="s">
        <v>47</v>
      </c>
      <c r="D51" s="29" t="s">
        <v>102</v>
      </c>
      <c r="E51" s="23" t="s">
        <v>3</v>
      </c>
      <c r="F51" s="45" t="s">
        <v>123</v>
      </c>
      <c r="G51" s="11">
        <f t="shared" ref="G51:G53" si="26">SUM(H51:L51)</f>
        <v>1125.5</v>
      </c>
      <c r="H51" s="11">
        <v>1000</v>
      </c>
      <c r="I51" s="11">
        <v>112</v>
      </c>
      <c r="J51" s="11">
        <v>0</v>
      </c>
      <c r="K51" s="11">
        <v>1</v>
      </c>
      <c r="L51" s="11">
        <v>12.5</v>
      </c>
      <c r="M51" s="25">
        <v>90</v>
      </c>
      <c r="N51" s="25">
        <v>90</v>
      </c>
      <c r="O51" s="12" t="s">
        <v>127</v>
      </c>
      <c r="P51" s="45" t="s">
        <v>132</v>
      </c>
      <c r="Q51" s="43">
        <v>1</v>
      </c>
    </row>
    <row r="52" spans="1:17" s="4" customFormat="1" ht="231" x14ac:dyDescent="0.25">
      <c r="A52" s="34">
        <v>45</v>
      </c>
      <c r="B52" s="32" t="s">
        <v>46</v>
      </c>
      <c r="C52" s="23" t="s">
        <v>69</v>
      </c>
      <c r="D52" s="28" t="s">
        <v>103</v>
      </c>
      <c r="E52" s="23" t="s">
        <v>10</v>
      </c>
      <c r="F52" s="26" t="s">
        <v>183</v>
      </c>
      <c r="G52" s="11">
        <f t="shared" si="26"/>
        <v>2500</v>
      </c>
      <c r="H52" s="11">
        <v>1500</v>
      </c>
      <c r="I52" s="11">
        <v>250</v>
      </c>
      <c r="J52" s="11">
        <v>0</v>
      </c>
      <c r="K52" s="11">
        <v>750</v>
      </c>
      <c r="L52" s="11">
        <v>0</v>
      </c>
      <c r="M52" s="25">
        <v>2500</v>
      </c>
      <c r="N52" s="25">
        <v>250</v>
      </c>
      <c r="O52" s="25" t="s">
        <v>235</v>
      </c>
      <c r="P52" s="45" t="s">
        <v>189</v>
      </c>
      <c r="Q52" s="43">
        <v>1</v>
      </c>
    </row>
    <row r="53" spans="1:17" s="4" customFormat="1" ht="165" x14ac:dyDescent="0.25">
      <c r="A53" s="34">
        <v>46</v>
      </c>
      <c r="B53" s="32" t="s">
        <v>46</v>
      </c>
      <c r="C53" s="23" t="s">
        <v>53</v>
      </c>
      <c r="D53" s="29" t="s">
        <v>105</v>
      </c>
      <c r="E53" s="23" t="s">
        <v>5</v>
      </c>
      <c r="F53" s="26" t="s">
        <v>104</v>
      </c>
      <c r="G53" s="11">
        <f t="shared" si="26"/>
        <v>898.9</v>
      </c>
      <c r="H53" s="11">
        <v>800</v>
      </c>
      <c r="I53" s="11">
        <v>88</v>
      </c>
      <c r="J53" s="11">
        <v>0</v>
      </c>
      <c r="K53" s="11">
        <v>1</v>
      </c>
      <c r="L53" s="11">
        <v>9.9</v>
      </c>
      <c r="M53" s="25">
        <v>8</v>
      </c>
      <c r="N53" s="25">
        <v>135</v>
      </c>
      <c r="O53" s="25" t="s">
        <v>127</v>
      </c>
      <c r="P53" s="46" t="s">
        <v>142</v>
      </c>
      <c r="Q53" s="43">
        <v>3</v>
      </c>
    </row>
    <row r="54" spans="1:17" s="4" customFormat="1" ht="126" x14ac:dyDescent="0.25">
      <c r="A54" s="34">
        <v>47</v>
      </c>
      <c r="B54" s="32" t="s">
        <v>46</v>
      </c>
      <c r="C54" s="23" t="s">
        <v>87</v>
      </c>
      <c r="D54" s="29" t="s">
        <v>106</v>
      </c>
      <c r="E54" s="23" t="s">
        <v>5</v>
      </c>
      <c r="F54" s="45" t="s">
        <v>171</v>
      </c>
      <c r="G54" s="11">
        <f t="shared" ref="G54" si="27">SUM(H54:L54)</f>
        <v>898.9</v>
      </c>
      <c r="H54" s="11">
        <v>800</v>
      </c>
      <c r="I54" s="11">
        <v>88</v>
      </c>
      <c r="J54" s="11">
        <v>0</v>
      </c>
      <c r="K54" s="11">
        <v>1</v>
      </c>
      <c r="L54" s="11">
        <v>9.9</v>
      </c>
      <c r="M54" s="25">
        <v>10</v>
      </c>
      <c r="N54" s="25">
        <v>8</v>
      </c>
      <c r="O54" s="25" t="s">
        <v>127</v>
      </c>
      <c r="P54" s="48" t="s">
        <v>175</v>
      </c>
      <c r="Q54" s="43">
        <v>3</v>
      </c>
    </row>
    <row r="55" spans="1:17" s="4" customFormat="1" ht="94.5" x14ac:dyDescent="0.25">
      <c r="A55" s="34">
        <v>48</v>
      </c>
      <c r="B55" s="32" t="s">
        <v>46</v>
      </c>
      <c r="C55" s="23" t="s">
        <v>87</v>
      </c>
      <c r="D55" s="28" t="s">
        <v>107</v>
      </c>
      <c r="E55" s="23" t="s">
        <v>5</v>
      </c>
      <c r="F55" s="45" t="s">
        <v>172</v>
      </c>
      <c r="G55" s="11">
        <f t="shared" ref="G55" si="28">SUM(H55:L55)</f>
        <v>898.9</v>
      </c>
      <c r="H55" s="11">
        <v>800</v>
      </c>
      <c r="I55" s="11">
        <v>88</v>
      </c>
      <c r="J55" s="11">
        <v>0</v>
      </c>
      <c r="K55" s="11">
        <v>1</v>
      </c>
      <c r="L55" s="11">
        <v>9.9</v>
      </c>
      <c r="M55" s="25">
        <v>10</v>
      </c>
      <c r="N55" s="25">
        <v>8</v>
      </c>
      <c r="O55" s="25" t="s">
        <v>127</v>
      </c>
      <c r="P55" s="45" t="s">
        <v>176</v>
      </c>
      <c r="Q55" s="43">
        <v>3</v>
      </c>
    </row>
    <row r="56" spans="1:17" s="4" customFormat="1" ht="66" x14ac:dyDescent="0.25">
      <c r="A56" s="34">
        <v>49</v>
      </c>
      <c r="B56" s="32" t="s">
        <v>46</v>
      </c>
      <c r="C56" s="23" t="s">
        <v>47</v>
      </c>
      <c r="D56" s="29" t="s">
        <v>108</v>
      </c>
      <c r="E56" s="23" t="s">
        <v>5</v>
      </c>
      <c r="F56" s="26" t="s">
        <v>104</v>
      </c>
      <c r="G56" s="11">
        <f t="shared" ref="G56" si="29">SUM(H56:L56)</f>
        <v>898.9</v>
      </c>
      <c r="H56" s="11">
        <v>800</v>
      </c>
      <c r="I56" s="11">
        <v>88</v>
      </c>
      <c r="J56" s="11">
        <v>0</v>
      </c>
      <c r="K56" s="11">
        <v>1</v>
      </c>
      <c r="L56" s="11">
        <v>9.9</v>
      </c>
      <c r="M56" s="25">
        <v>153</v>
      </c>
      <c r="N56" s="25">
        <v>350</v>
      </c>
      <c r="O56" s="25" t="s">
        <v>127</v>
      </c>
      <c r="P56" s="46" t="s">
        <v>133</v>
      </c>
      <c r="Q56" s="43">
        <v>1</v>
      </c>
    </row>
    <row r="57" spans="1:17" s="4" customFormat="1" ht="165" x14ac:dyDescent="0.25">
      <c r="A57" s="34">
        <v>50</v>
      </c>
      <c r="B57" s="32" t="s">
        <v>46</v>
      </c>
      <c r="C57" s="23" t="s">
        <v>61</v>
      </c>
      <c r="D57" s="29" t="s">
        <v>109</v>
      </c>
      <c r="E57" s="23" t="s">
        <v>5</v>
      </c>
      <c r="F57" s="45" t="s">
        <v>158</v>
      </c>
      <c r="G57" s="11">
        <f t="shared" ref="G57" si="30">SUM(H57:L57)</f>
        <v>898.9</v>
      </c>
      <c r="H57" s="11">
        <v>800</v>
      </c>
      <c r="I57" s="11">
        <v>88</v>
      </c>
      <c r="J57" s="11">
        <v>0</v>
      </c>
      <c r="K57" s="11">
        <v>1</v>
      </c>
      <c r="L57" s="11">
        <v>9.9</v>
      </c>
      <c r="M57" s="25">
        <v>64</v>
      </c>
      <c r="N57" s="25">
        <v>600</v>
      </c>
      <c r="O57" s="25" t="s">
        <v>127</v>
      </c>
      <c r="P57" s="45" t="s">
        <v>167</v>
      </c>
      <c r="Q57" s="43">
        <v>1</v>
      </c>
    </row>
    <row r="58" spans="1:17" s="4" customFormat="1" ht="198" x14ac:dyDescent="0.25">
      <c r="A58" s="34">
        <v>51</v>
      </c>
      <c r="B58" s="32" t="s">
        <v>46</v>
      </c>
      <c r="C58" s="23" t="s">
        <v>61</v>
      </c>
      <c r="D58" s="38" t="s">
        <v>110</v>
      </c>
      <c r="E58" s="23" t="s">
        <v>5</v>
      </c>
      <c r="F58" s="45" t="s">
        <v>158</v>
      </c>
      <c r="G58" s="11">
        <f t="shared" ref="G58" si="31">SUM(H58:L58)</f>
        <v>898.9</v>
      </c>
      <c r="H58" s="11">
        <v>800</v>
      </c>
      <c r="I58" s="11">
        <v>88</v>
      </c>
      <c r="J58" s="11">
        <v>0</v>
      </c>
      <c r="K58" s="11">
        <v>1</v>
      </c>
      <c r="L58" s="11">
        <v>9.9</v>
      </c>
      <c r="M58" s="25">
        <v>67</v>
      </c>
      <c r="N58" s="25">
        <v>400</v>
      </c>
      <c r="O58" s="25" t="s">
        <v>127</v>
      </c>
      <c r="P58" s="45" t="s">
        <v>161</v>
      </c>
      <c r="Q58" s="43">
        <v>3</v>
      </c>
    </row>
    <row r="59" spans="1:17" s="4" customFormat="1" ht="126" x14ac:dyDescent="0.25">
      <c r="A59" s="34">
        <v>52</v>
      </c>
      <c r="B59" s="32" t="s">
        <v>46</v>
      </c>
      <c r="C59" s="23" t="s">
        <v>58</v>
      </c>
      <c r="D59" s="29" t="s">
        <v>111</v>
      </c>
      <c r="E59" s="23" t="s">
        <v>5</v>
      </c>
      <c r="F59" s="45" t="s">
        <v>146</v>
      </c>
      <c r="G59" s="11">
        <f t="shared" ref="G59" si="32">SUM(H59:L59)</f>
        <v>898.9</v>
      </c>
      <c r="H59" s="11">
        <v>800</v>
      </c>
      <c r="I59" s="11">
        <v>88</v>
      </c>
      <c r="J59" s="11">
        <v>0</v>
      </c>
      <c r="K59" s="11">
        <v>1</v>
      </c>
      <c r="L59" s="11">
        <v>9.9</v>
      </c>
      <c r="M59" s="25">
        <v>49</v>
      </c>
      <c r="N59" s="25">
        <v>60</v>
      </c>
      <c r="O59" s="25" t="s">
        <v>127</v>
      </c>
      <c r="P59" s="45" t="s">
        <v>150</v>
      </c>
      <c r="Q59" s="43">
        <v>3</v>
      </c>
    </row>
    <row r="60" spans="1:17" s="4" customFormat="1" ht="82.5" x14ac:dyDescent="0.25">
      <c r="A60" s="34">
        <v>53</v>
      </c>
      <c r="B60" s="32" t="s">
        <v>46</v>
      </c>
      <c r="C60" s="23" t="s">
        <v>76</v>
      </c>
      <c r="D60" s="29" t="s">
        <v>112</v>
      </c>
      <c r="E60" s="23" t="s">
        <v>5</v>
      </c>
      <c r="F60" s="45" t="s">
        <v>216</v>
      </c>
      <c r="G60" s="11">
        <f t="shared" ref="G60" si="33">SUM(H60:L60)</f>
        <v>898.9</v>
      </c>
      <c r="H60" s="11">
        <v>800</v>
      </c>
      <c r="I60" s="11">
        <v>88</v>
      </c>
      <c r="J60" s="11">
        <v>0</v>
      </c>
      <c r="K60" s="11">
        <v>1</v>
      </c>
      <c r="L60" s="11">
        <v>9.9</v>
      </c>
      <c r="M60" s="25">
        <v>19</v>
      </c>
      <c r="N60" s="25">
        <v>45</v>
      </c>
      <c r="O60" s="25" t="s">
        <v>127</v>
      </c>
      <c r="P60" s="48" t="s">
        <v>221</v>
      </c>
      <c r="Q60" s="43">
        <v>2</v>
      </c>
    </row>
    <row r="61" spans="1:17" s="4" customFormat="1" ht="115.5" x14ac:dyDescent="0.25">
      <c r="A61" s="34">
        <v>54</v>
      </c>
      <c r="B61" s="32" t="s">
        <v>46</v>
      </c>
      <c r="C61" s="23" t="s">
        <v>76</v>
      </c>
      <c r="D61" s="29" t="s">
        <v>113</v>
      </c>
      <c r="E61" s="23" t="s">
        <v>5</v>
      </c>
      <c r="F61" s="26" t="s">
        <v>104</v>
      </c>
      <c r="G61" s="11">
        <f t="shared" ref="G61" si="34">SUM(H61:L61)</f>
        <v>898.9</v>
      </c>
      <c r="H61" s="11">
        <v>800</v>
      </c>
      <c r="I61" s="11">
        <v>88</v>
      </c>
      <c r="J61" s="11">
        <v>0</v>
      </c>
      <c r="K61" s="11">
        <v>1</v>
      </c>
      <c r="L61" s="11">
        <v>9.9</v>
      </c>
      <c r="M61" s="25">
        <v>29</v>
      </c>
      <c r="N61" s="25">
        <v>120</v>
      </c>
      <c r="O61" s="25" t="s">
        <v>127</v>
      </c>
      <c r="P61" s="45" t="s">
        <v>220</v>
      </c>
      <c r="Q61" s="43">
        <v>1</v>
      </c>
    </row>
    <row r="62" spans="1:17" s="4" customFormat="1" ht="82.5" x14ac:dyDescent="0.25">
      <c r="A62" s="34">
        <v>55</v>
      </c>
      <c r="B62" s="32" t="s">
        <v>46</v>
      </c>
      <c r="C62" s="23" t="s">
        <v>73</v>
      </c>
      <c r="D62" s="29" t="s">
        <v>114</v>
      </c>
      <c r="E62" s="23" t="s">
        <v>5</v>
      </c>
      <c r="F62" s="26" t="s">
        <v>104</v>
      </c>
      <c r="G62" s="11">
        <f t="shared" ref="G62:G65" si="35">SUM(H62:L62)</f>
        <v>898.9</v>
      </c>
      <c r="H62" s="11">
        <v>800</v>
      </c>
      <c r="I62" s="11">
        <v>88</v>
      </c>
      <c r="J62" s="11">
        <v>0</v>
      </c>
      <c r="K62" s="11">
        <v>1</v>
      </c>
      <c r="L62" s="11">
        <v>9.9</v>
      </c>
      <c r="M62" s="25">
        <v>80</v>
      </c>
      <c r="N62" s="25">
        <v>350</v>
      </c>
      <c r="O62" s="25" t="s">
        <v>127</v>
      </c>
      <c r="P62" s="48" t="s">
        <v>210</v>
      </c>
      <c r="Q62" s="43">
        <v>1</v>
      </c>
    </row>
    <row r="63" spans="1:17" s="4" customFormat="1" ht="189" x14ac:dyDescent="0.25">
      <c r="A63" s="61">
        <v>56</v>
      </c>
      <c r="B63" s="40" t="s">
        <v>46</v>
      </c>
      <c r="C63" s="41" t="s">
        <v>87</v>
      </c>
      <c r="D63" s="63" t="s">
        <v>249</v>
      </c>
      <c r="E63" s="41" t="s">
        <v>13</v>
      </c>
      <c r="F63" s="62" t="s">
        <v>179</v>
      </c>
      <c r="G63" s="53">
        <f t="shared" si="35"/>
        <v>676.5</v>
      </c>
      <c r="H63" s="53">
        <v>600</v>
      </c>
      <c r="I63" s="53">
        <v>0</v>
      </c>
      <c r="J63" s="53">
        <v>68</v>
      </c>
      <c r="K63" s="53">
        <v>1</v>
      </c>
      <c r="L63" s="53">
        <v>7.5</v>
      </c>
      <c r="M63" s="25">
        <v>8</v>
      </c>
      <c r="N63" s="25">
        <v>120</v>
      </c>
      <c r="O63" s="62" t="s">
        <v>178</v>
      </c>
      <c r="P63" s="62" t="s">
        <v>177</v>
      </c>
      <c r="Q63" s="25">
        <v>1</v>
      </c>
    </row>
    <row r="64" spans="1:17" s="4" customFormat="1" ht="115.5" x14ac:dyDescent="0.25">
      <c r="A64" s="34">
        <v>57</v>
      </c>
      <c r="B64" s="32" t="s">
        <v>46</v>
      </c>
      <c r="C64" s="23" t="s">
        <v>69</v>
      </c>
      <c r="D64" s="29" t="s">
        <v>115</v>
      </c>
      <c r="E64" s="23" t="s">
        <v>4</v>
      </c>
      <c r="F64" s="26" t="s">
        <v>184</v>
      </c>
      <c r="G64" s="11">
        <f t="shared" si="35"/>
        <v>563.29999999999995</v>
      </c>
      <c r="H64" s="11">
        <v>500</v>
      </c>
      <c r="I64" s="11">
        <v>56</v>
      </c>
      <c r="J64" s="11">
        <v>0</v>
      </c>
      <c r="K64" s="11">
        <v>1</v>
      </c>
      <c r="L64" s="11">
        <v>6.3</v>
      </c>
      <c r="M64" s="25">
        <v>90</v>
      </c>
      <c r="N64" s="25">
        <v>600</v>
      </c>
      <c r="O64" s="25" t="s">
        <v>127</v>
      </c>
      <c r="P64" s="48" t="s">
        <v>190</v>
      </c>
      <c r="Q64" s="43">
        <v>1</v>
      </c>
    </row>
    <row r="65" spans="1:18" s="4" customFormat="1" ht="132" x14ac:dyDescent="0.25">
      <c r="A65" s="34">
        <v>58</v>
      </c>
      <c r="B65" s="32" t="s">
        <v>46</v>
      </c>
      <c r="C65" s="23" t="s">
        <v>89</v>
      </c>
      <c r="D65" s="39" t="s">
        <v>116</v>
      </c>
      <c r="E65" s="23" t="s">
        <v>8</v>
      </c>
      <c r="F65" s="45" t="s">
        <v>228</v>
      </c>
      <c r="G65" s="11">
        <f t="shared" si="35"/>
        <v>1688</v>
      </c>
      <c r="H65" s="11">
        <v>1500</v>
      </c>
      <c r="I65" s="11">
        <v>168</v>
      </c>
      <c r="J65" s="11">
        <v>0</v>
      </c>
      <c r="K65" s="11">
        <v>1</v>
      </c>
      <c r="L65" s="11">
        <v>19</v>
      </c>
      <c r="M65" s="25">
        <v>48</v>
      </c>
      <c r="N65" s="25">
        <v>150</v>
      </c>
      <c r="O65" s="25" t="s">
        <v>127</v>
      </c>
      <c r="P65" s="6" t="s">
        <v>229</v>
      </c>
      <c r="Q65" s="43">
        <v>1</v>
      </c>
    </row>
    <row r="66" spans="1:18" s="4" customFormat="1" ht="126" x14ac:dyDescent="0.25">
      <c r="A66" s="34">
        <v>59</v>
      </c>
      <c r="B66" s="32" t="s">
        <v>46</v>
      </c>
      <c r="C66" s="23" t="s">
        <v>47</v>
      </c>
      <c r="D66" s="29" t="s">
        <v>117</v>
      </c>
      <c r="E66" s="23" t="s">
        <v>8</v>
      </c>
      <c r="F66" s="51" t="s">
        <v>124</v>
      </c>
      <c r="G66" s="11">
        <f t="shared" ref="G66" si="36">SUM(H66:L66)</f>
        <v>1688</v>
      </c>
      <c r="H66" s="11">
        <v>1500</v>
      </c>
      <c r="I66" s="11">
        <v>168</v>
      </c>
      <c r="J66" s="11">
        <v>0</v>
      </c>
      <c r="K66" s="11">
        <v>1</v>
      </c>
      <c r="L66" s="11">
        <v>19</v>
      </c>
      <c r="M66" s="25">
        <v>80</v>
      </c>
      <c r="N66" s="25">
        <v>250</v>
      </c>
      <c r="O66" s="25" t="s">
        <v>127</v>
      </c>
      <c r="P66" s="45" t="s">
        <v>134</v>
      </c>
      <c r="Q66" s="43">
        <v>1</v>
      </c>
    </row>
    <row r="67" spans="1:18" s="4" customFormat="1" ht="115.5" x14ac:dyDescent="0.25">
      <c r="A67" s="34">
        <v>60</v>
      </c>
      <c r="B67" s="32" t="s">
        <v>46</v>
      </c>
      <c r="C67" s="23" t="s">
        <v>73</v>
      </c>
      <c r="D67" s="29" t="s">
        <v>118</v>
      </c>
      <c r="E67" s="23" t="s">
        <v>8</v>
      </c>
      <c r="F67" s="26" t="s">
        <v>211</v>
      </c>
      <c r="G67" s="11">
        <f t="shared" ref="G67" si="37">SUM(H67:L67)</f>
        <v>1688</v>
      </c>
      <c r="H67" s="11">
        <v>1500</v>
      </c>
      <c r="I67" s="11">
        <v>168</v>
      </c>
      <c r="J67" s="11">
        <v>0</v>
      </c>
      <c r="K67" s="11">
        <v>1</v>
      </c>
      <c r="L67" s="11">
        <v>19</v>
      </c>
      <c r="M67" s="25">
        <v>20</v>
      </c>
      <c r="N67" s="25">
        <v>600</v>
      </c>
      <c r="O67" s="25" t="s">
        <v>127</v>
      </c>
      <c r="P67" s="49" t="s">
        <v>230</v>
      </c>
      <c r="Q67" s="43">
        <v>3</v>
      </c>
    </row>
    <row r="68" spans="1:18" s="4" customFormat="1" ht="165" x14ac:dyDescent="0.25">
      <c r="A68" s="61">
        <v>61</v>
      </c>
      <c r="B68" s="40" t="s">
        <v>46</v>
      </c>
      <c r="C68" s="41" t="s">
        <v>73</v>
      </c>
      <c r="D68" s="60" t="s">
        <v>247</v>
      </c>
      <c r="E68" s="41" t="s">
        <v>8</v>
      </c>
      <c r="F68" s="52" t="s">
        <v>212</v>
      </c>
      <c r="G68" s="11">
        <f t="shared" ref="G68" si="38">SUM(H68:L68)</f>
        <v>1688</v>
      </c>
      <c r="H68" s="11">
        <v>1500</v>
      </c>
      <c r="I68" s="11">
        <v>168</v>
      </c>
      <c r="J68" s="11">
        <v>0</v>
      </c>
      <c r="K68" s="11">
        <v>1</v>
      </c>
      <c r="L68" s="11">
        <v>19</v>
      </c>
      <c r="M68" s="25">
        <v>20</v>
      </c>
      <c r="N68" s="25">
        <v>600</v>
      </c>
      <c r="O68" s="25" t="s">
        <v>127</v>
      </c>
      <c r="P68" s="27" t="s">
        <v>213</v>
      </c>
      <c r="Q68" s="43">
        <v>1</v>
      </c>
    </row>
    <row r="69" spans="1:18" s="4" customFormat="1" ht="189" x14ac:dyDescent="0.25">
      <c r="A69" s="61">
        <v>62</v>
      </c>
      <c r="B69" s="40" t="s">
        <v>46</v>
      </c>
      <c r="C69" s="41" t="s">
        <v>61</v>
      </c>
      <c r="D69" s="60" t="s">
        <v>248</v>
      </c>
      <c r="E69" s="41" t="s">
        <v>8</v>
      </c>
      <c r="F69" s="62" t="s">
        <v>159</v>
      </c>
      <c r="G69" s="11">
        <f t="shared" ref="G69:G70" si="39">SUM(H69:L69)</f>
        <v>1688</v>
      </c>
      <c r="H69" s="11">
        <v>1500</v>
      </c>
      <c r="I69" s="11">
        <v>168</v>
      </c>
      <c r="J69" s="11">
        <v>0</v>
      </c>
      <c r="K69" s="11">
        <v>1</v>
      </c>
      <c r="L69" s="11">
        <v>19</v>
      </c>
      <c r="M69" s="25">
        <v>71</v>
      </c>
      <c r="N69" s="25">
        <v>1500</v>
      </c>
      <c r="O69" s="25" t="s">
        <v>127</v>
      </c>
      <c r="P69" s="45" t="s">
        <v>168</v>
      </c>
      <c r="Q69" s="43">
        <v>2</v>
      </c>
    </row>
    <row r="70" spans="1:18" s="4" customFormat="1" ht="148.5" x14ac:dyDescent="0.25">
      <c r="A70" s="61">
        <v>63</v>
      </c>
      <c r="B70" s="40" t="s">
        <v>46</v>
      </c>
      <c r="C70" s="41" t="s">
        <v>79</v>
      </c>
      <c r="D70" s="63" t="s">
        <v>245</v>
      </c>
      <c r="E70" s="41" t="s">
        <v>12</v>
      </c>
      <c r="F70" s="52" t="s">
        <v>202</v>
      </c>
      <c r="G70" s="53">
        <f t="shared" si="39"/>
        <v>1125.5</v>
      </c>
      <c r="H70" s="11">
        <v>1000</v>
      </c>
      <c r="I70" s="11">
        <v>0</v>
      </c>
      <c r="J70" s="11">
        <v>112</v>
      </c>
      <c r="K70" s="11">
        <v>1</v>
      </c>
      <c r="L70" s="11">
        <v>12.5</v>
      </c>
      <c r="M70" s="25">
        <v>45</v>
      </c>
      <c r="N70" s="25">
        <v>50</v>
      </c>
      <c r="O70" s="25" t="s">
        <v>127</v>
      </c>
      <c r="P70" s="48" t="s">
        <v>227</v>
      </c>
      <c r="Q70" s="43">
        <v>1</v>
      </c>
      <c r="R70" s="57"/>
    </row>
    <row r="71" spans="1:18" s="4" customFormat="1" ht="115.5" x14ac:dyDescent="0.25">
      <c r="A71" s="61">
        <v>64</v>
      </c>
      <c r="B71" s="40" t="s">
        <v>46</v>
      </c>
      <c r="C71" s="41" t="s">
        <v>70</v>
      </c>
      <c r="D71" s="63" t="s">
        <v>246</v>
      </c>
      <c r="E71" s="41" t="s">
        <v>12</v>
      </c>
      <c r="F71" s="52" t="s">
        <v>202</v>
      </c>
      <c r="G71" s="53">
        <f t="shared" ref="G71" si="40">SUM(H71:L71)</f>
        <v>1125.5</v>
      </c>
      <c r="H71" s="11">
        <v>1000</v>
      </c>
      <c r="I71" s="11">
        <v>0</v>
      </c>
      <c r="J71" s="11">
        <v>112</v>
      </c>
      <c r="K71" s="11">
        <v>1</v>
      </c>
      <c r="L71" s="11">
        <v>12.5</v>
      </c>
      <c r="M71" s="25">
        <v>80</v>
      </c>
      <c r="N71" s="25">
        <v>150</v>
      </c>
      <c r="O71" s="25" t="s">
        <v>127</v>
      </c>
      <c r="P71" s="45" t="s">
        <v>203</v>
      </c>
      <c r="Q71" s="43">
        <v>1</v>
      </c>
      <c r="R71" s="58"/>
    </row>
    <row r="72" spans="1:18" s="4" customFormat="1" ht="18.75" x14ac:dyDescent="0.25">
      <c r="A72" s="34"/>
      <c r="B72" s="24" t="s">
        <v>119</v>
      </c>
      <c r="C72" s="23"/>
      <c r="D72" s="37"/>
      <c r="E72" s="23"/>
      <c r="F72" s="35"/>
      <c r="G72" s="11">
        <f>G71+G70+G69+G68+G67+G66+G65+G64+G63+G62+G61+G60+G59+G58+G57+G56+G55+G54+G53+G52+G51+G50+G49+G48+G47+G46+G45+G44+G43+G42+G41+G40+G39+G38+G37+G36+G35+G34+G33+G32+G31+G30+G29+G28+G27+G26+G25+G24+G23+G22+G21+G20+G19+G18+G17+G16+G15+G14+G13+G12+G11+G10+G9+G8</f>
        <v>105162.3</v>
      </c>
      <c r="H72" s="11">
        <f t="shared" ref="H72:L72" si="41">H71+H70+H69+H68+H67+H66+H65+H64+H63+H62+H61+H60+H59+H58+H57+H56+H55+H54+H53+H52+H51+H50+H49+H48+H47+H46+H45+H44+H43+H42+H41+H40+H39+H38+H37+H36+H35+H34+H33+H32+H31+H30+H29+H28+H27+H26+H25+H24+H23+H22+H21+H20+H19+H18+H17+H16+H15+H14+H13+H12+H11+H10+H9+H8</f>
        <v>92700</v>
      </c>
      <c r="I72" s="11">
        <f t="shared" si="41"/>
        <v>2586</v>
      </c>
      <c r="J72" s="11">
        <f t="shared" si="41"/>
        <v>7922</v>
      </c>
      <c r="K72" s="11">
        <f t="shared" si="41"/>
        <v>813</v>
      </c>
      <c r="L72" s="11">
        <f t="shared" si="41"/>
        <v>1141.3000000000002</v>
      </c>
      <c r="M72" s="11" t="s">
        <v>120</v>
      </c>
      <c r="N72" s="11" t="s">
        <v>120</v>
      </c>
      <c r="O72" s="11" t="s">
        <v>120</v>
      </c>
      <c r="P72" s="11" t="s">
        <v>120</v>
      </c>
      <c r="Q72" s="11" t="s">
        <v>120</v>
      </c>
    </row>
  </sheetData>
  <customSheetViews>
    <customSheetView guid="{079212FD-42FD-4137-B6A0-262935226FF3}" fitToPage="1">
      <selection activeCell="E1" sqref="E1:E1048576"/>
      <pageMargins left="0.11811023622047245" right="0.11811023622047245" top="0.15748031496062992" bottom="0.15748031496062992" header="0" footer="0"/>
      <pageSetup paperSize="9" scale="65" fitToHeight="0" orientation="landscape" cellComments="atEnd" r:id="rId1"/>
    </customSheetView>
  </customSheetViews>
  <mergeCells count="20">
    <mergeCell ref="O1:Q1"/>
    <mergeCell ref="Q5:Q7"/>
    <mergeCell ref="P5:P7"/>
    <mergeCell ref="A4:L4"/>
    <mergeCell ref="M5:M7"/>
    <mergeCell ref="N5:N7"/>
    <mergeCell ref="O5:O7"/>
    <mergeCell ref="G6:G7"/>
    <mergeCell ref="B5:C5"/>
    <mergeCell ref="E5:E7"/>
    <mergeCell ref="H6:H7"/>
    <mergeCell ref="C6:C7"/>
    <mergeCell ref="F5:F7"/>
    <mergeCell ref="I6:J6"/>
    <mergeCell ref="G5:L5"/>
    <mergeCell ref="L6:L7"/>
    <mergeCell ref="A5:A7"/>
    <mergeCell ref="B6:B7"/>
    <mergeCell ref="K6:K7"/>
    <mergeCell ref="D5:D7"/>
  </mergeCells>
  <phoneticPr fontId="7" type="noConversion"/>
  <pageMargins left="0.11811023622047245" right="0.11811023622047245" top="0.15748031496062992" bottom="0.15748031496062992" header="0" footer="0"/>
  <pageSetup paperSize="9" scale="75" fitToHeight="0" orientation="landscape" cellComments="atEnd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ОИВ!$A$4:$A$15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C15" sqref="C15"/>
    </sheetView>
  </sheetViews>
  <sheetFormatPr defaultRowHeight="15" x14ac:dyDescent="0.25"/>
  <cols>
    <col min="1" max="1" width="90.7109375" customWidth="1"/>
    <col min="2" max="2" width="36.5703125" customWidth="1"/>
    <col min="3" max="3" width="49.42578125" customWidth="1"/>
    <col min="4" max="4" width="40.85546875" customWidth="1"/>
  </cols>
  <sheetData>
    <row r="3" spans="1:4" ht="49.5" customHeight="1" x14ac:dyDescent="0.25">
      <c r="A3" s="14" t="s">
        <v>2</v>
      </c>
      <c r="B3" s="15" t="s">
        <v>14</v>
      </c>
      <c r="C3" s="15" t="s">
        <v>31</v>
      </c>
    </row>
    <row r="4" spans="1:4" ht="15.75" x14ac:dyDescent="0.25">
      <c r="A4" s="13" t="s">
        <v>3</v>
      </c>
      <c r="B4" s="16">
        <v>600</v>
      </c>
      <c r="C4" s="17" t="s">
        <v>32</v>
      </c>
    </row>
    <row r="5" spans="1:4" ht="15.75" x14ac:dyDescent="0.25">
      <c r="A5" s="8" t="s">
        <v>4</v>
      </c>
      <c r="B5" s="16">
        <v>300</v>
      </c>
      <c r="C5" s="17" t="s">
        <v>33</v>
      </c>
    </row>
    <row r="6" spans="1:4" ht="15.75" x14ac:dyDescent="0.25">
      <c r="A6" s="9" t="s">
        <v>5</v>
      </c>
      <c r="B6" s="16">
        <v>600</v>
      </c>
      <c r="C6" s="17" t="s">
        <v>34</v>
      </c>
    </row>
    <row r="7" spans="1:4" ht="15.75" x14ac:dyDescent="0.25">
      <c r="A7" s="21" t="s">
        <v>6</v>
      </c>
      <c r="B7" s="20">
        <v>1000</v>
      </c>
      <c r="C7" s="22" t="s">
        <v>35</v>
      </c>
      <c r="D7" t="s">
        <v>45</v>
      </c>
    </row>
    <row r="8" spans="1:4" ht="15.75" x14ac:dyDescent="0.25">
      <c r="A8" s="8" t="s">
        <v>9</v>
      </c>
      <c r="B8" s="16">
        <v>1000</v>
      </c>
      <c r="C8" s="17" t="s">
        <v>36</v>
      </c>
    </row>
    <row r="9" spans="1:4" ht="15.75" x14ac:dyDescent="0.25">
      <c r="A9" s="10" t="s">
        <v>7</v>
      </c>
      <c r="B9" s="16">
        <v>600</v>
      </c>
      <c r="C9" s="17" t="s">
        <v>37</v>
      </c>
    </row>
    <row r="10" spans="1:4" ht="15.75" x14ac:dyDescent="0.25">
      <c r="A10" s="21" t="s">
        <v>8</v>
      </c>
      <c r="B10" s="20">
        <v>1000</v>
      </c>
      <c r="C10" s="22" t="s">
        <v>38</v>
      </c>
      <c r="D10" t="s">
        <v>45</v>
      </c>
    </row>
    <row r="11" spans="1:4" ht="15.75" x14ac:dyDescent="0.25">
      <c r="A11" s="9" t="s">
        <v>10</v>
      </c>
      <c r="B11" s="16">
        <v>800</v>
      </c>
      <c r="C11" s="17" t="s">
        <v>39</v>
      </c>
    </row>
    <row r="12" spans="1:4" ht="31.5" x14ac:dyDescent="0.25">
      <c r="A12" s="10" t="s">
        <v>11</v>
      </c>
      <c r="B12" s="16">
        <v>1000</v>
      </c>
      <c r="C12" s="17" t="s">
        <v>40</v>
      </c>
    </row>
    <row r="13" spans="1:4" ht="15.75" x14ac:dyDescent="0.25">
      <c r="A13" s="10" t="s">
        <v>12</v>
      </c>
      <c r="B13" s="16">
        <v>600</v>
      </c>
      <c r="C13" s="17" t="s">
        <v>41</v>
      </c>
    </row>
    <row r="14" spans="1:4" ht="15.75" x14ac:dyDescent="0.25">
      <c r="A14" s="10" t="s">
        <v>15</v>
      </c>
      <c r="B14" s="16">
        <v>1500</v>
      </c>
      <c r="C14" s="18" t="s">
        <v>43</v>
      </c>
      <c r="D14" s="19"/>
    </row>
    <row r="15" spans="1:4" ht="15.75" x14ac:dyDescent="0.25">
      <c r="A15" s="12" t="s">
        <v>13</v>
      </c>
      <c r="B15" s="16">
        <v>600</v>
      </c>
      <c r="C15" s="17" t="s">
        <v>42</v>
      </c>
    </row>
  </sheetData>
  <customSheetViews>
    <customSheetView guid="{079212FD-42FD-4137-B6A0-262935226FF3}">
      <selection activeCell="B5" sqref="B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ОИВ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Антон Сергеевич</dc:creator>
  <cp:lastModifiedBy>Надежда Владимировна Аверкиева</cp:lastModifiedBy>
  <cp:lastPrinted>2022-07-22T05:33:37Z</cp:lastPrinted>
  <dcterms:created xsi:type="dcterms:W3CDTF">2016-09-02T08:07:46Z</dcterms:created>
  <dcterms:modified xsi:type="dcterms:W3CDTF">2022-07-27T07:41:54Z</dcterms:modified>
</cp:coreProperties>
</file>