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285"/>
  </bookViews>
  <sheets>
    <sheet name="Таблица 3" sheetId="4" r:id="rId1"/>
  </sheets>
  <calcPr calcId="145621"/>
</workbook>
</file>

<file path=xl/calcChain.xml><?xml version="1.0" encoding="utf-8"?>
<calcChain xmlns="http://schemas.openxmlformats.org/spreadsheetml/2006/main">
  <c r="E27" i="4" l="1"/>
  <c r="F27" i="4"/>
  <c r="G27" i="4"/>
  <c r="H27" i="4"/>
  <c r="I27" i="4"/>
  <c r="E26" i="4"/>
  <c r="F26" i="4"/>
  <c r="G26" i="4"/>
  <c r="G24" i="4" s="1"/>
  <c r="H26" i="4"/>
  <c r="H24" i="4" s="1"/>
  <c r="I26" i="4"/>
  <c r="E24" i="4"/>
  <c r="F24" i="4"/>
  <c r="I24" i="4"/>
  <c r="D27" i="4"/>
  <c r="J21" i="4"/>
  <c r="G11" i="4" l="1"/>
  <c r="I16" i="4"/>
  <c r="I13" i="4" s="1"/>
  <c r="F16" i="4"/>
  <c r="F12" i="4" s="1"/>
  <c r="F15" i="4"/>
  <c r="J19" i="4"/>
  <c r="F11" i="4" l="1"/>
  <c r="I12" i="4"/>
  <c r="I9" i="4" s="1"/>
  <c r="E11" i="4"/>
  <c r="D26" i="4" l="1"/>
  <c r="J29" i="4"/>
  <c r="J26" i="4" s="1"/>
  <c r="D15" i="4"/>
  <c r="J18" i="4"/>
  <c r="D11" i="4" l="1"/>
  <c r="J11" i="4" s="1"/>
  <c r="D24" i="4"/>
  <c r="J10" i="4"/>
  <c r="J25" i="4"/>
  <c r="J24" i="4" s="1"/>
  <c r="J28" i="4"/>
  <c r="J27" i="4" s="1"/>
  <c r="J20" i="4"/>
  <c r="J15" i="4"/>
  <c r="J14" i="4"/>
  <c r="E16" i="4"/>
  <c r="G16" i="4"/>
  <c r="G12" i="4" s="1"/>
  <c r="H16" i="4"/>
  <c r="D16" i="4"/>
  <c r="J17" i="4"/>
  <c r="J16" i="4" l="1"/>
  <c r="H12" i="4"/>
  <c r="H9" i="4" s="1"/>
  <c r="F13" i="4"/>
  <c r="F9" i="4"/>
  <c r="D13" i="4"/>
  <c r="D12" i="4"/>
  <c r="D9" i="4" s="1"/>
  <c r="G13" i="4"/>
  <c r="G9" i="4"/>
  <c r="E13" i="4"/>
  <c r="E12" i="4"/>
  <c r="E9" i="4" s="1"/>
  <c r="H13" i="4"/>
  <c r="J12" i="4" l="1"/>
  <c r="J9" i="4"/>
  <c r="J13" i="4"/>
</calcChain>
</file>

<file path=xl/sharedStrings.xml><?xml version="1.0" encoding="utf-8"?>
<sst xmlns="http://schemas.openxmlformats.org/spreadsheetml/2006/main" count="46" uniqueCount="28">
  <si>
    <t>Статус</t>
  </si>
  <si>
    <t>всего</t>
  </si>
  <si>
    <t>Муниципальная программа</t>
  </si>
  <si>
    <t>Всего</t>
  </si>
  <si>
    <t>Подпрограмма 2</t>
  </si>
  <si>
    <t>Источник финансирования</t>
  </si>
  <si>
    <t>Всего : в том числе:</t>
  </si>
  <si>
    <t>Федеральный бюджет</t>
  </si>
  <si>
    <t>Республиканский бюджет Республики Коми</t>
  </si>
  <si>
    <t xml:space="preserve">Подпрограмма 4 </t>
  </si>
  <si>
    <t>Всего: в том числе:</t>
  </si>
  <si>
    <t>Реализация народных проектов в сфере занятости населения</t>
  </si>
  <si>
    <t>Реализация народных проектов в сфере агропромышленного комплекса</t>
  </si>
  <si>
    <t>Бюджет  МР "Усть-Вымский</t>
  </si>
  <si>
    <t>Бюджет  МР "Усть-Вымский"</t>
  </si>
  <si>
    <t xml:space="preserve">Муниципальная программа муниципального образования муниципального района «Усть-Вымский» «Развитие экономики» </t>
  </si>
  <si>
    <t xml:space="preserve">Наименование муниципальной программы, подпрограммы,основного мероприятия </t>
  </si>
  <si>
    <t>Оценка расходов ( тыс. руб.),годы</t>
  </si>
  <si>
    <t>Малое и среднее предпринимательство</t>
  </si>
  <si>
    <t>Основное мероприятие 2.1.1.</t>
  </si>
  <si>
    <t>Реализация отдельных мероприятий в рамках регионального проекта  «Акселерация  субъектов малого и среднего предпринимательства»</t>
  </si>
  <si>
    <t>Основное мероприятие 2.3.1.</t>
  </si>
  <si>
    <t>Основное мероприятие 2.3.2.</t>
  </si>
  <si>
    <t>Содействие в обеспечении малых форм хозяйствования финансовыми, материально-техническими ресурсами и сбыта производимой продукции</t>
  </si>
  <si>
    <t>Основное мероприятие 4.1.1.</t>
  </si>
  <si>
    <t>Содействие занятости  населения</t>
  </si>
  <si>
    <t>Ресурсное  обеспечение и прогнозная ( справочная) оценка  расходов  федерального бюджета, республиканского бюджета Республики Коми, бюджета  МР "Усть-Вымский" и внебюджетных источников на реализацию целей муниципальной программы "Развитие экономики"</t>
  </si>
  <si>
    <t xml:space="preserve">Приложение№1                                           к Постанолению администрации МР "Усть-Вымский" от 19.04.2024 № 322                                                                     Таблица 3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</si>
</sst>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2" borderId="9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8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/>
    <xf numFmtId="164" fontId="2" fillId="0" borderId="1" xfId="0" applyNumberFormat="1" applyFont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164" fontId="3" fillId="3" borderId="1" xfId="0" applyNumberFormat="1" applyFont="1" applyFill="1" applyBorder="1"/>
    <xf numFmtId="0" fontId="2" fillId="0" borderId="0" xfId="0" applyFont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C41" sqref="C41"/>
    </sheetView>
  </sheetViews>
  <sheetFormatPr defaultRowHeight="15" x14ac:dyDescent="0.25"/>
  <cols>
    <col min="1" max="1" width="20.42578125" customWidth="1"/>
    <col min="2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10" max="10" width="11.140625" customWidth="1"/>
  </cols>
  <sheetData>
    <row r="1" spans="1:10" x14ac:dyDescent="0.25">
      <c r="A1" s="16"/>
      <c r="B1" s="16"/>
      <c r="C1" s="16"/>
      <c r="D1" s="16"/>
      <c r="E1" s="46" t="s">
        <v>27</v>
      </c>
      <c r="F1" s="46"/>
      <c r="G1" s="46"/>
      <c r="H1" s="46"/>
      <c r="I1" s="46"/>
      <c r="J1" s="46"/>
    </row>
    <row r="2" spans="1:10" x14ac:dyDescent="0.25">
      <c r="A2" s="21"/>
      <c r="B2" s="21"/>
      <c r="C2" s="21"/>
      <c r="D2" s="21"/>
      <c r="E2" s="46"/>
      <c r="F2" s="46"/>
      <c r="G2" s="46"/>
      <c r="H2" s="46"/>
      <c r="I2" s="46"/>
      <c r="J2" s="46"/>
    </row>
    <row r="3" spans="1:10" x14ac:dyDescent="0.25">
      <c r="A3" s="21"/>
      <c r="B3" s="21"/>
      <c r="C3" s="21"/>
      <c r="D3" s="21"/>
      <c r="E3" s="46"/>
      <c r="F3" s="46"/>
      <c r="G3" s="46"/>
      <c r="H3" s="46"/>
      <c r="I3" s="46"/>
      <c r="J3" s="46"/>
    </row>
    <row r="4" spans="1:10" x14ac:dyDescent="0.25">
      <c r="A4" s="21"/>
      <c r="B4" s="21"/>
      <c r="C4" s="21"/>
      <c r="D4" s="21"/>
      <c r="E4" s="46"/>
      <c r="F4" s="46"/>
      <c r="G4" s="46"/>
      <c r="H4" s="46"/>
      <c r="I4" s="46"/>
      <c r="J4" s="46"/>
    </row>
    <row r="5" spans="1:10" ht="64.5" customHeight="1" x14ac:dyDescent="0.25">
      <c r="A5" s="47" t="s">
        <v>26</v>
      </c>
      <c r="B5" s="47"/>
      <c r="C5" s="47"/>
      <c r="D5" s="47"/>
      <c r="E5" s="47"/>
      <c r="F5" s="47"/>
      <c r="G5" s="47"/>
      <c r="H5" s="16"/>
      <c r="I5" s="21"/>
      <c r="J5" s="16"/>
    </row>
    <row r="6" spans="1:10" x14ac:dyDescent="0.25">
      <c r="A6" s="48" t="s">
        <v>0</v>
      </c>
      <c r="B6" s="42" t="s">
        <v>16</v>
      </c>
      <c r="C6" s="42" t="s">
        <v>5</v>
      </c>
      <c r="D6" s="50" t="s">
        <v>17</v>
      </c>
      <c r="E6" s="51"/>
      <c r="F6" s="51"/>
      <c r="G6" s="51"/>
      <c r="H6" s="51"/>
      <c r="I6" s="51"/>
      <c r="J6" s="52"/>
    </row>
    <row r="7" spans="1:10" x14ac:dyDescent="0.25">
      <c r="A7" s="48"/>
      <c r="B7" s="49"/>
      <c r="C7" s="49"/>
      <c r="D7" s="8">
        <v>2021</v>
      </c>
      <c r="E7" s="8">
        <v>2022</v>
      </c>
      <c r="F7" s="8">
        <v>2023</v>
      </c>
      <c r="G7" s="11">
        <v>2024</v>
      </c>
      <c r="H7" s="8">
        <v>2025</v>
      </c>
      <c r="I7" s="8">
        <v>2026</v>
      </c>
      <c r="J7" s="8" t="s">
        <v>3</v>
      </c>
    </row>
    <row r="8" spans="1:10" ht="51.75" customHeight="1" x14ac:dyDescent="0.25">
      <c r="A8" s="48"/>
      <c r="B8" s="43"/>
      <c r="C8" s="43"/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8"/>
      <c r="J8" s="8" t="s">
        <v>1</v>
      </c>
    </row>
    <row r="9" spans="1:10" ht="20.25" customHeight="1" x14ac:dyDescent="0.25">
      <c r="A9" s="26" t="s">
        <v>2</v>
      </c>
      <c r="B9" s="28" t="s">
        <v>15</v>
      </c>
      <c r="C9" s="5" t="s">
        <v>6</v>
      </c>
      <c r="D9" s="20">
        <f>D10+D11+D12</f>
        <v>2019.8</v>
      </c>
      <c r="E9" s="20">
        <f t="shared" ref="E9:I9" si="0">E10+E11+E12</f>
        <v>668</v>
      </c>
      <c r="F9" s="20">
        <f t="shared" si="0"/>
        <v>1926</v>
      </c>
      <c r="G9" s="20">
        <f t="shared" si="0"/>
        <v>1980</v>
      </c>
      <c r="H9" s="20">
        <f t="shared" si="0"/>
        <v>200</v>
      </c>
      <c r="I9" s="20">
        <f t="shared" si="0"/>
        <v>200</v>
      </c>
      <c r="J9" s="20">
        <f>D9:D10+E9+F9+G9+H9+I9</f>
        <v>6993.8</v>
      </c>
    </row>
    <row r="10" spans="1:10" x14ac:dyDescent="0.25">
      <c r="A10" s="27"/>
      <c r="B10" s="29"/>
      <c r="C10" s="6" t="s">
        <v>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f>D10+E10+F10+G10+H10</f>
        <v>0</v>
      </c>
    </row>
    <row r="11" spans="1:10" ht="26.25" x14ac:dyDescent="0.25">
      <c r="A11" s="27"/>
      <c r="B11" s="29"/>
      <c r="C11" s="6" t="s">
        <v>8</v>
      </c>
      <c r="D11" s="20">
        <f>D15+D26</f>
        <v>1400</v>
      </c>
      <c r="E11" s="20">
        <f>E26</f>
        <v>600</v>
      </c>
      <c r="F11" s="20">
        <f>F15+F26</f>
        <v>1696</v>
      </c>
      <c r="G11" s="20">
        <f>G15+G26</f>
        <v>1600</v>
      </c>
      <c r="H11" s="20">
        <v>0</v>
      </c>
      <c r="I11" s="20">
        <v>0</v>
      </c>
      <c r="J11" s="20">
        <f>D11+E11+F11+G11+H11</f>
        <v>5296</v>
      </c>
    </row>
    <row r="12" spans="1:10" x14ac:dyDescent="0.25">
      <c r="A12" s="27"/>
      <c r="B12" s="29"/>
      <c r="C12" s="6" t="s">
        <v>14</v>
      </c>
      <c r="D12" s="20">
        <f>D16+D27</f>
        <v>619.79999999999995</v>
      </c>
      <c r="E12" s="20">
        <f>E16+E27</f>
        <v>68</v>
      </c>
      <c r="F12" s="20">
        <f>F16+F27</f>
        <v>230</v>
      </c>
      <c r="G12" s="20">
        <f>G16+G27</f>
        <v>380</v>
      </c>
      <c r="H12" s="20">
        <f>H16+H27</f>
        <v>200</v>
      </c>
      <c r="I12" s="20">
        <f>I16+I27</f>
        <v>200</v>
      </c>
      <c r="J12" s="20">
        <f>D12+E12+F12+G12+H12+I12</f>
        <v>1697.8</v>
      </c>
    </row>
    <row r="13" spans="1:10" ht="36" customHeight="1" x14ac:dyDescent="0.25">
      <c r="A13" s="30" t="s">
        <v>4</v>
      </c>
      <c r="B13" s="37" t="s">
        <v>18</v>
      </c>
      <c r="C13" s="4" t="s">
        <v>3</v>
      </c>
      <c r="D13" s="18">
        <f>D14+D15+D16</f>
        <v>915</v>
      </c>
      <c r="E13" s="18">
        <f t="shared" ref="E13:I13" si="1">E14+E15+E16</f>
        <v>0</v>
      </c>
      <c r="F13" s="18">
        <f t="shared" si="1"/>
        <v>1036</v>
      </c>
      <c r="G13" s="18">
        <f t="shared" si="1"/>
        <v>200</v>
      </c>
      <c r="H13" s="18">
        <f t="shared" si="1"/>
        <v>200</v>
      </c>
      <c r="I13" s="18">
        <f t="shared" si="1"/>
        <v>200</v>
      </c>
      <c r="J13" s="18">
        <f>D13+E13+F13+G13+H13+I13</f>
        <v>2551</v>
      </c>
    </row>
    <row r="14" spans="1:10" ht="24.75" customHeight="1" x14ac:dyDescent="0.25">
      <c r="A14" s="31"/>
      <c r="B14" s="38"/>
      <c r="C14" s="3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f>D14+E14+F14+G14+H14</f>
        <v>0</v>
      </c>
    </row>
    <row r="15" spans="1:10" ht="24.75" customHeight="1" x14ac:dyDescent="0.25">
      <c r="A15" s="31"/>
      <c r="B15" s="38"/>
      <c r="C15" s="3" t="s">
        <v>8</v>
      </c>
      <c r="D15" s="18">
        <f>D18</f>
        <v>800</v>
      </c>
      <c r="E15" s="18">
        <v>0</v>
      </c>
      <c r="F15" s="18">
        <f>F19</f>
        <v>896</v>
      </c>
      <c r="G15" s="18">
        <v>0</v>
      </c>
      <c r="H15" s="18">
        <v>0</v>
      </c>
      <c r="I15" s="18">
        <v>0</v>
      </c>
      <c r="J15" s="18">
        <f>D15+E15+F15+G15+H15</f>
        <v>1696</v>
      </c>
    </row>
    <row r="16" spans="1:10" ht="30" customHeight="1" x14ac:dyDescent="0.25">
      <c r="A16" s="36"/>
      <c r="B16" s="39"/>
      <c r="C16" s="3" t="s">
        <v>13</v>
      </c>
      <c r="D16" s="18">
        <f>D17+D21</f>
        <v>115</v>
      </c>
      <c r="E16" s="18">
        <f>E17+E21</f>
        <v>0</v>
      </c>
      <c r="F16" s="18">
        <f>F20</f>
        <v>140</v>
      </c>
      <c r="G16" s="18">
        <f>G17+G21</f>
        <v>200</v>
      </c>
      <c r="H16" s="18">
        <f>H17+H21</f>
        <v>200</v>
      </c>
      <c r="I16" s="18">
        <f>I17+I21</f>
        <v>200</v>
      </c>
      <c r="J16" s="18">
        <f>D16+E16+F16+G16+H16+I16</f>
        <v>855</v>
      </c>
    </row>
    <row r="17" spans="1:10" ht="76.5" customHeight="1" x14ac:dyDescent="0.25">
      <c r="A17" s="22" t="s">
        <v>19</v>
      </c>
      <c r="B17" s="40" t="s">
        <v>20</v>
      </c>
      <c r="C17" s="2" t="s">
        <v>14</v>
      </c>
      <c r="D17" s="17">
        <v>115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f t="shared" ref="J17:J18" si="2">D17+E17+F17+G17+H17</f>
        <v>115</v>
      </c>
    </row>
    <row r="18" spans="1:10" ht="26.25" x14ac:dyDescent="0.25">
      <c r="A18" s="23"/>
      <c r="B18" s="41"/>
      <c r="C18" s="9" t="s">
        <v>8</v>
      </c>
      <c r="D18" s="17">
        <v>800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f t="shared" si="2"/>
        <v>800</v>
      </c>
    </row>
    <row r="19" spans="1:10" ht="26.25" x14ac:dyDescent="0.25">
      <c r="A19" s="42" t="s">
        <v>21</v>
      </c>
      <c r="B19" s="44" t="s">
        <v>12</v>
      </c>
      <c r="C19" s="2" t="s">
        <v>8</v>
      </c>
      <c r="D19" s="19">
        <v>0</v>
      </c>
      <c r="E19" s="19">
        <v>0</v>
      </c>
      <c r="F19" s="19">
        <v>896</v>
      </c>
      <c r="G19" s="19">
        <v>0</v>
      </c>
      <c r="H19" s="19">
        <v>0</v>
      </c>
      <c r="I19" s="17">
        <v>0</v>
      </c>
      <c r="J19" s="17">
        <f>F19+G19+H19+I19</f>
        <v>896</v>
      </c>
    </row>
    <row r="20" spans="1:10" ht="39" customHeight="1" x14ac:dyDescent="0.25">
      <c r="A20" s="43"/>
      <c r="B20" s="45"/>
      <c r="C20" s="2" t="s">
        <v>14</v>
      </c>
      <c r="D20" s="19">
        <v>0</v>
      </c>
      <c r="E20" s="19">
        <v>0</v>
      </c>
      <c r="F20" s="19">
        <v>140</v>
      </c>
      <c r="G20" s="19">
        <v>0</v>
      </c>
      <c r="H20" s="19">
        <v>0</v>
      </c>
      <c r="I20" s="17">
        <v>0</v>
      </c>
      <c r="J20" s="17">
        <f>D20+E20+F20+G20+H20</f>
        <v>140</v>
      </c>
    </row>
    <row r="21" spans="1:10" ht="64.5" x14ac:dyDescent="0.25">
      <c r="A21" s="10" t="s">
        <v>22</v>
      </c>
      <c r="B21" s="1" t="s">
        <v>23</v>
      </c>
      <c r="C21" s="2" t="s">
        <v>14</v>
      </c>
      <c r="D21" s="17">
        <v>0</v>
      </c>
      <c r="E21" s="17">
        <v>0</v>
      </c>
      <c r="F21" s="17">
        <v>0</v>
      </c>
      <c r="G21" s="17">
        <v>200</v>
      </c>
      <c r="H21" s="17">
        <v>200</v>
      </c>
      <c r="I21" s="17">
        <v>200</v>
      </c>
      <c r="J21" s="17">
        <f>G21+H21+I21</f>
        <v>600</v>
      </c>
    </row>
    <row r="22" spans="1:10" ht="0.75" customHeight="1" x14ac:dyDescent="0.25">
      <c r="A22" s="12"/>
      <c r="B22" s="13"/>
      <c r="C22" s="2"/>
      <c r="D22" s="8"/>
      <c r="E22" s="8"/>
      <c r="F22" s="8"/>
      <c r="G22" s="8"/>
      <c r="H22" s="8"/>
      <c r="I22" s="8"/>
      <c r="J22" s="8"/>
    </row>
    <row r="23" spans="1:10" ht="0.75" customHeight="1" x14ac:dyDescent="0.25">
      <c r="A23" s="14"/>
      <c r="B23" s="15"/>
      <c r="C23" s="2"/>
      <c r="D23" s="8"/>
      <c r="E23" s="8"/>
      <c r="F23" s="8"/>
      <c r="G23" s="8"/>
      <c r="H23" s="8"/>
      <c r="I23" s="8"/>
      <c r="J23" s="8"/>
    </row>
    <row r="24" spans="1:10" ht="23.25" customHeight="1" x14ac:dyDescent="0.25">
      <c r="A24" s="30" t="s">
        <v>9</v>
      </c>
      <c r="B24" s="33" t="s">
        <v>25</v>
      </c>
      <c r="C24" s="7" t="s">
        <v>10</v>
      </c>
      <c r="D24" s="18">
        <f>D25+D26+D27</f>
        <v>1104.8</v>
      </c>
      <c r="E24" s="18">
        <f t="shared" ref="E24:J24" si="3">E25+E26+E27</f>
        <v>668</v>
      </c>
      <c r="F24" s="18">
        <f t="shared" si="3"/>
        <v>890</v>
      </c>
      <c r="G24" s="18">
        <f t="shared" si="3"/>
        <v>1780</v>
      </c>
      <c r="H24" s="18">
        <f t="shared" si="3"/>
        <v>0</v>
      </c>
      <c r="I24" s="18">
        <f t="shared" si="3"/>
        <v>0</v>
      </c>
      <c r="J24" s="18">
        <f t="shared" si="3"/>
        <v>4442.8</v>
      </c>
    </row>
    <row r="25" spans="1:10" x14ac:dyDescent="0.25">
      <c r="A25" s="31"/>
      <c r="B25" s="34"/>
      <c r="C25" s="3" t="s">
        <v>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 t="shared" ref="J25:J29" si="4">D25+E25+F25+G25+H25</f>
        <v>0</v>
      </c>
    </row>
    <row r="26" spans="1:10" ht="26.25" x14ac:dyDescent="0.25">
      <c r="A26" s="31"/>
      <c r="B26" s="34"/>
      <c r="C26" s="3" t="s">
        <v>8</v>
      </c>
      <c r="D26" s="18">
        <f>D29</f>
        <v>600</v>
      </c>
      <c r="E26" s="18">
        <f t="shared" ref="E26:J26" si="5">E29</f>
        <v>600</v>
      </c>
      <c r="F26" s="18">
        <f t="shared" si="5"/>
        <v>800</v>
      </c>
      <c r="G26" s="18">
        <f t="shared" si="5"/>
        <v>1600</v>
      </c>
      <c r="H26" s="18">
        <f t="shared" si="5"/>
        <v>0</v>
      </c>
      <c r="I26" s="18">
        <f t="shared" si="5"/>
        <v>0</v>
      </c>
      <c r="J26" s="18">
        <f t="shared" si="5"/>
        <v>3600</v>
      </c>
    </row>
    <row r="27" spans="1:10" ht="15" customHeight="1" x14ac:dyDescent="0.25">
      <c r="A27" s="32"/>
      <c r="B27" s="35"/>
      <c r="C27" s="3" t="s">
        <v>13</v>
      </c>
      <c r="D27" s="18">
        <f>D28</f>
        <v>504.8</v>
      </c>
      <c r="E27" s="18">
        <f t="shared" ref="E27:J27" si="6">E28</f>
        <v>68</v>
      </c>
      <c r="F27" s="18">
        <f t="shared" si="6"/>
        <v>90</v>
      </c>
      <c r="G27" s="18">
        <f t="shared" si="6"/>
        <v>180</v>
      </c>
      <c r="H27" s="18">
        <f t="shared" si="6"/>
        <v>0</v>
      </c>
      <c r="I27" s="18">
        <f t="shared" si="6"/>
        <v>0</v>
      </c>
      <c r="J27" s="18">
        <f t="shared" si="6"/>
        <v>842.8</v>
      </c>
    </row>
    <row r="28" spans="1:10" ht="26.25" customHeight="1" x14ac:dyDescent="0.25">
      <c r="A28" s="22" t="s">
        <v>24</v>
      </c>
      <c r="B28" s="24" t="s">
        <v>11</v>
      </c>
      <c r="C28" s="2" t="s">
        <v>14</v>
      </c>
      <c r="D28" s="17">
        <v>504.8</v>
      </c>
      <c r="E28" s="17">
        <v>68</v>
      </c>
      <c r="F28" s="17">
        <v>90</v>
      </c>
      <c r="G28" s="17">
        <v>180</v>
      </c>
      <c r="H28" s="17">
        <v>0</v>
      </c>
      <c r="I28" s="17">
        <v>0</v>
      </c>
      <c r="J28" s="17">
        <f t="shared" si="4"/>
        <v>842.8</v>
      </c>
    </row>
    <row r="29" spans="1:10" ht="26.25" x14ac:dyDescent="0.25">
      <c r="A29" s="23"/>
      <c r="B29" s="25"/>
      <c r="C29" s="9" t="s">
        <v>8</v>
      </c>
      <c r="D29" s="17">
        <v>600</v>
      </c>
      <c r="E29" s="17">
        <v>600</v>
      </c>
      <c r="F29" s="17">
        <v>800</v>
      </c>
      <c r="G29" s="17">
        <v>1600</v>
      </c>
      <c r="H29" s="17">
        <v>0</v>
      </c>
      <c r="I29" s="17">
        <v>0</v>
      </c>
      <c r="J29" s="17">
        <f t="shared" si="4"/>
        <v>3600</v>
      </c>
    </row>
  </sheetData>
  <mergeCells count="18">
    <mergeCell ref="A19:A20"/>
    <mergeCell ref="B19:B20"/>
    <mergeCell ref="E1:J4"/>
    <mergeCell ref="A5:G5"/>
    <mergeCell ref="A6:A8"/>
    <mergeCell ref="B6:B8"/>
    <mergeCell ref="C6:C8"/>
    <mergeCell ref="D6:J6"/>
    <mergeCell ref="A28:A29"/>
    <mergeCell ref="B28:B29"/>
    <mergeCell ref="A9:A12"/>
    <mergeCell ref="B9:B12"/>
    <mergeCell ref="A24:A27"/>
    <mergeCell ref="B24:B27"/>
    <mergeCell ref="B13:B16"/>
    <mergeCell ref="A13:A16"/>
    <mergeCell ref="A17:A18"/>
    <mergeCell ref="B17:B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2024-04-22T10:42:14Z</dcterms:modified>
</cp:coreProperties>
</file>